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6616" yWindow="65416" windowWidth="29040" windowHeight="15720" tabRatio="733" activeTab="0"/>
  </bookViews>
  <sheets>
    <sheet name="1-EIS" sheetId="11" r:id="rId1"/>
    <sheet name="2-MS" sheetId="3" r:id="rId2"/>
    <sheet name="Body_R" sheetId="10" r:id="rId3"/>
  </sheets>
  <externalReferences>
    <externalReference r:id="rId6"/>
  </externalReferences>
  <definedNames>
    <definedName name="_xlnm._FilterDatabase" localSheetId="0" hidden="1">'1-EIS'!$A$1:$G$105</definedName>
    <definedName name="_xlnm._FilterDatabase" localSheetId="1" hidden="1">'2-MS'!$A$1:$G$83</definedName>
    <definedName name="Metadatový_editor" localSheetId="0">#REF!</definedName>
    <definedName name="Metadatový_editor" localSheetId="1">#REF!</definedName>
    <definedName name="Metadatový_editor" localSheetId="2">'[1]tech.list_nepovinne_funkce-all'!$G$1:$G$2</definedName>
    <definedName name="Metadatový_editor">#REF!</definedName>
    <definedName name="P1_" localSheetId="0">'1-EIS'!$F$1:$F$3</definedName>
    <definedName name="P1_" localSheetId="1">'2-MS'!$F$1:$F$3</definedName>
    <definedName name="P1_">#REF!</definedName>
    <definedName name="_xlnm.Print_Titles" localSheetId="0">'1-EIS'!$4:$8</definedName>
    <definedName name="_xlnm.Print_Titles" localSheetId="1">'2-MS'!$4:$8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<sst xmlns="http://schemas.openxmlformats.org/spreadsheetml/2006/main" count="561" uniqueCount="262">
  <si>
    <t>Dodavatel vyplní zeleně podbarvená pole, tj.:</t>
  </si>
  <si>
    <t>Podmínky a pokyny pro vyplnění:</t>
  </si>
  <si>
    <t>Kód požadavku</t>
  </si>
  <si>
    <t>Požadavky - zkrácený text</t>
  </si>
  <si>
    <t>Část veřejné zakázky:</t>
  </si>
  <si>
    <t>ne</t>
  </si>
  <si>
    <t>ano</t>
  </si>
  <si>
    <t>Typ požadavku</t>
  </si>
  <si>
    <t>P1</t>
  </si>
  <si>
    <t>Popis nabízeného způsobu splnění povinných (P1 a P2) / nepovinných funkčních požadavků (R), kde dodavatel uvedl "ano"</t>
  </si>
  <si>
    <t xml:space="preserve">Technický list: splnění povinných (typ "P1" a "P2") a nepovinných (typ "R") funkčních požadavků </t>
  </si>
  <si>
    <t>U nepovinných požadavků typu "R" dodavatel garantuje splnění požadavku, pokud uvede "ano", a to  v době ukončení implementace</t>
  </si>
  <si>
    <t>Poznámky:
P1=Povinné - musí splňovat nejpozději v době podání nabídky (jejich předvedení může být ze strany zadavatele požadováno od vybraného dodavatele jako podmínka uzavření smlouvy) 
P2=Povinné - může být dostupné až v době dokončení implementace
R=Rozšiřující požadavky jsou nepovinné a závazek jejich naplnění v době ukončení implementace bude hodnocen jako kvalitativní výhoda (v rámci hodnocení nabídky v procesu veřejné zakázky)
N=Nepožaduje se</t>
  </si>
  <si>
    <t>Počet splněných požadavků typu "R"= ano (pro účely hodnocení nabídky)</t>
  </si>
  <si>
    <t>Ve sloupci "poznámka" je dodavatel u každého řádku (tj. typ P1, P2, R), kde u požadavku uvedl či je uvedeno "ano", povinen popsat, jakým způsobem požadavek splňuje</t>
  </si>
  <si>
    <t>Bodové hodnocení</t>
  </si>
  <si>
    <t>Splnění funkcionalit typu "R"</t>
  </si>
  <si>
    <t>Část VZ</t>
  </si>
  <si>
    <t>Dodavatel:</t>
  </si>
  <si>
    <t>Dodavatel (obchodní název):</t>
  </si>
  <si>
    <t>Identifikaci dodavatele, obchodní název a právní formu</t>
  </si>
  <si>
    <t>Tabulka má pouze informativní charakter</t>
  </si>
  <si>
    <t>Vyplní dodavatel obchodní název</t>
  </si>
  <si>
    <t>R</t>
  </si>
  <si>
    <t>P2</t>
  </si>
  <si>
    <t>Popis všech požadavků (funkcionalit) je uveden v příloze č. 1 zadávací dokumentace . Popis požadavku v této tabulce je pouze orientační (zkrácený)</t>
  </si>
  <si>
    <t>Příloha č. 2 zadávací dokumentace</t>
  </si>
  <si>
    <t>EIS</t>
  </si>
  <si>
    <t>MS</t>
  </si>
  <si>
    <t>Autentizace SSO KV</t>
  </si>
  <si>
    <t>N01</t>
  </si>
  <si>
    <t>Autorizace IDM</t>
  </si>
  <si>
    <t>N02</t>
  </si>
  <si>
    <t>Aplikační firewall BIG IP F5</t>
  </si>
  <si>
    <t>N03</t>
  </si>
  <si>
    <t>SIEM</t>
  </si>
  <si>
    <t>N04</t>
  </si>
  <si>
    <t>Platforma VMWARE</t>
  </si>
  <si>
    <t>N05</t>
  </si>
  <si>
    <t>Windows 2019 a vyšší</t>
  </si>
  <si>
    <t>N06</t>
  </si>
  <si>
    <t>MSSQL 2016 a vyšší</t>
  </si>
  <si>
    <t>N07</t>
  </si>
  <si>
    <t>Webová aplikace bez dalších komponent</t>
  </si>
  <si>
    <t>N08</t>
  </si>
  <si>
    <t>Prohlížeče (Edge, Chrome, Firefox) a platformy (Win, Lin, Andr, Mac)</t>
  </si>
  <si>
    <t>N09</t>
  </si>
  <si>
    <t>Responsivní rozhraní (web+mobil)</t>
  </si>
  <si>
    <t>N10</t>
  </si>
  <si>
    <t>Zákl. funkcionalita na mob. zařízení</t>
  </si>
  <si>
    <t>N11</t>
  </si>
  <si>
    <t>Správa uživatelů, oprávnění a rolí</t>
  </si>
  <si>
    <t>N12</t>
  </si>
  <si>
    <t>GUI na bázi WIN</t>
  </si>
  <si>
    <t>N13</t>
  </si>
  <si>
    <t>Superadmin role s možností notifikací uživatelům s možnost přihlásit se na uživatele (pod jeho právy)</t>
  </si>
  <si>
    <t>N14</t>
  </si>
  <si>
    <t>Tvorba uživatelských reportů a statistik bez programování</t>
  </si>
  <si>
    <t>N15</t>
  </si>
  <si>
    <t>Bezp. protokoly (HTTPS, SFTP, SSL)</t>
  </si>
  <si>
    <t>N16</t>
  </si>
  <si>
    <t xml:space="preserve">Multitenantnost a jednotná adm. správa (superadmin) </t>
  </si>
  <si>
    <t>N17</t>
  </si>
  <si>
    <t>Pořízení dat 1x, žádný dupl. vstup dat</t>
  </si>
  <si>
    <t>N18</t>
  </si>
  <si>
    <t>Provoz v Rowanetu při výpadku Internetu</t>
  </si>
  <si>
    <t>N19</t>
  </si>
  <si>
    <t>2s pro zápis údaje v aplikaci (při rychlosti 0,5 Mb/s)</t>
  </si>
  <si>
    <t>N20</t>
  </si>
  <si>
    <t>Logování a historizace všech operací</t>
  </si>
  <si>
    <t>N23</t>
  </si>
  <si>
    <t>Podporuje autonomní databáze pro jednotlivé subjekty</t>
  </si>
  <si>
    <t>N24</t>
  </si>
  <si>
    <t>Export DB a odchod organizace z hostingu do svého prostředí</t>
  </si>
  <si>
    <t>N25</t>
  </si>
  <si>
    <t>Integrace s jiný aplikacemi (přes API SOAP nebo REST)</t>
  </si>
  <si>
    <t>N26</t>
  </si>
  <si>
    <t>Výměna dat s jinými apl. (XML)</t>
  </si>
  <si>
    <t>N27</t>
  </si>
  <si>
    <t>Vzdálená aktualizace bez nutnosti jakýchliv inst. na koncových zař.</t>
  </si>
  <si>
    <t>N28</t>
  </si>
  <si>
    <t>Inst. balíček+DOK+inst. instrukce</t>
  </si>
  <si>
    <t>N29</t>
  </si>
  <si>
    <t>Zálohování a arch. za provozu</t>
  </si>
  <si>
    <t>N30</t>
  </si>
  <si>
    <t>Zálohování a arch. pracovníky z OI</t>
  </si>
  <si>
    <t>N31</t>
  </si>
  <si>
    <t>Licence pro dvě prostředí (PROD+TEST)</t>
  </si>
  <si>
    <t>N32</t>
  </si>
  <si>
    <t>Dokumentace v CZ (odborné věci možno v AJ)</t>
  </si>
  <si>
    <t>N33</t>
  </si>
  <si>
    <t>Kontext. nápověda v CZ</t>
  </si>
  <si>
    <t>N34</t>
  </si>
  <si>
    <t xml:space="preserve">Trvalé (perpetuální) licence </t>
  </si>
  <si>
    <t>Soulad s právními předpisy</t>
  </si>
  <si>
    <t>M1</t>
  </si>
  <si>
    <t>Možnost předdefinovaných šablon dokumentů</t>
  </si>
  <si>
    <t>M2</t>
  </si>
  <si>
    <t>Vedení společných číselníků</t>
  </si>
  <si>
    <t>M3</t>
  </si>
  <si>
    <t xml:space="preserve">Možnost centrálního řízení tvorby číselných řad </t>
  </si>
  <si>
    <t>M4</t>
  </si>
  <si>
    <t xml:space="preserve">Kontrola subjektů vůči veřejným rejstříkům registrům </t>
  </si>
  <si>
    <t>M5</t>
  </si>
  <si>
    <t>Uživatelsky definované sestavy</t>
  </si>
  <si>
    <t>M6</t>
  </si>
  <si>
    <t>Správa účtového rozvrhu</t>
  </si>
  <si>
    <t>M7</t>
  </si>
  <si>
    <t>Účtový rozvrh dle typu organizace</t>
  </si>
  <si>
    <t>M8</t>
  </si>
  <si>
    <t>Analytické členění nad rámec legislativy a zřizovatele</t>
  </si>
  <si>
    <t>M9</t>
  </si>
  <si>
    <t xml:space="preserve">Vazby mezi doklady </t>
  </si>
  <si>
    <t>M10</t>
  </si>
  <si>
    <t xml:space="preserve">Automatizovaný vstup účetních záznamů do systému </t>
  </si>
  <si>
    <t>M11</t>
  </si>
  <si>
    <t>Základní kontroly správnosti účtování</t>
  </si>
  <si>
    <t>M12</t>
  </si>
  <si>
    <t xml:space="preserve">Evidence DPH </t>
  </si>
  <si>
    <t>M13</t>
  </si>
  <si>
    <t xml:space="preserve">Přechod mezi stavy plátce/neplátce DPH </t>
  </si>
  <si>
    <t>M14</t>
  </si>
  <si>
    <t>Automatické generování podání DPH</t>
  </si>
  <si>
    <t>M15</t>
  </si>
  <si>
    <t xml:space="preserve">Vedení saldokonta </t>
  </si>
  <si>
    <t>M16</t>
  </si>
  <si>
    <t>Pořizování účetních zápisů do dvou období</t>
  </si>
  <si>
    <t>M17</t>
  </si>
  <si>
    <t>Výpočet koeficientu DPH</t>
  </si>
  <si>
    <t>M18</t>
  </si>
  <si>
    <t>Kontrolní chody PAP</t>
  </si>
  <si>
    <t>M19</t>
  </si>
  <si>
    <t>Kontrola obratu k DPH (pro neplátce DPH)</t>
  </si>
  <si>
    <t>M20</t>
  </si>
  <si>
    <t>Sestavení povinných výkazů</t>
  </si>
  <si>
    <t>M21</t>
  </si>
  <si>
    <t>Úpravy výkazů</t>
  </si>
  <si>
    <t>M22</t>
  </si>
  <si>
    <t>Odesílání výkazů</t>
  </si>
  <si>
    <t>M23</t>
  </si>
  <si>
    <t>Odesílání účetních dat</t>
  </si>
  <si>
    <t>M24</t>
  </si>
  <si>
    <t>Generování účetních knih</t>
  </si>
  <si>
    <t>M25</t>
  </si>
  <si>
    <t>Možnost importu/exportu účetních zápisů</t>
  </si>
  <si>
    <t>M26</t>
  </si>
  <si>
    <t>Vedení pokladen</t>
  </si>
  <si>
    <t>M27</t>
  </si>
  <si>
    <t>Nastavení parametrů pokladny</t>
  </si>
  <si>
    <t>M28</t>
  </si>
  <si>
    <t xml:space="preserve">Tvorba pokladních dokladů (příjmových a výdajových) </t>
  </si>
  <si>
    <t>M29</t>
  </si>
  <si>
    <t>Párování plateb</t>
  </si>
  <si>
    <t>M30</t>
  </si>
  <si>
    <t>Bankovní služby</t>
  </si>
  <si>
    <t>M31</t>
  </si>
  <si>
    <t>Nastavení parametrů banky</t>
  </si>
  <si>
    <t>M32</t>
  </si>
  <si>
    <t>Bankovní příkazy</t>
  </si>
  <si>
    <t>M33</t>
  </si>
  <si>
    <t>SEPA příkazy</t>
  </si>
  <si>
    <t>M34</t>
  </si>
  <si>
    <t>Bankovní výpisy</t>
  </si>
  <si>
    <t>M35</t>
  </si>
  <si>
    <t>Kontrola opakované platby</t>
  </si>
  <si>
    <t>M36</t>
  </si>
  <si>
    <t>Kontrola výpisů</t>
  </si>
  <si>
    <t>M37</t>
  </si>
  <si>
    <t>Nastavení automatického účtování výpisů</t>
  </si>
  <si>
    <t>M38</t>
  </si>
  <si>
    <t>Možnost ručního zadání bankovního výpisu</t>
  </si>
  <si>
    <t>M39</t>
  </si>
  <si>
    <t xml:space="preserve">Částečné úhrady </t>
  </si>
  <si>
    <t>M40</t>
  </si>
  <si>
    <t>Možnost evidence výpisů v cizí měně</t>
  </si>
  <si>
    <t>M41</t>
  </si>
  <si>
    <t>Evidence závazků</t>
  </si>
  <si>
    <t>M42</t>
  </si>
  <si>
    <t>Elektronické dokumenty</t>
  </si>
  <si>
    <t>M43</t>
  </si>
  <si>
    <t xml:space="preserve">Evidence závazků v cizí měně </t>
  </si>
  <si>
    <t>M44</t>
  </si>
  <si>
    <t>Evidence pohledávek</t>
  </si>
  <si>
    <t>M45</t>
  </si>
  <si>
    <t>Položky dokladu</t>
  </si>
  <si>
    <t>M46</t>
  </si>
  <si>
    <t>Výstupní dokumenty</t>
  </si>
  <si>
    <t>M47</t>
  </si>
  <si>
    <t>M48</t>
  </si>
  <si>
    <t>Sledování saldokonta</t>
  </si>
  <si>
    <t>M49</t>
  </si>
  <si>
    <t>Zálohy</t>
  </si>
  <si>
    <t>M50</t>
  </si>
  <si>
    <t>Integrace na IS Croseus</t>
  </si>
  <si>
    <t>M51</t>
  </si>
  <si>
    <t>Integrace na spisovou službu Geovap</t>
  </si>
  <si>
    <t>M52</t>
  </si>
  <si>
    <t>Skladová evidence</t>
  </si>
  <si>
    <t>M53</t>
  </si>
  <si>
    <t>Evidence majetku</t>
  </si>
  <si>
    <t>M54</t>
  </si>
  <si>
    <t>Bezpečnost - privilegia</t>
  </si>
  <si>
    <t>M55</t>
  </si>
  <si>
    <t>Bezpečnost</t>
  </si>
  <si>
    <t>M56</t>
  </si>
  <si>
    <t>Bezpečnost - HTTP headers</t>
  </si>
  <si>
    <t>M57</t>
  </si>
  <si>
    <t>Bezpečnost vývojového prostředí</t>
  </si>
  <si>
    <t>M58</t>
  </si>
  <si>
    <t>Bezpečnostně-provozní dokumentace</t>
  </si>
  <si>
    <t>M59</t>
  </si>
  <si>
    <t>Bezpečnost - autentizace</t>
  </si>
  <si>
    <t>M60</t>
  </si>
  <si>
    <t>Integrace na mzdový systém (část 2 veřejné zakázky)</t>
  </si>
  <si>
    <t>M61</t>
  </si>
  <si>
    <t>kód požadavku</t>
  </si>
  <si>
    <t>část 1: EIS</t>
  </si>
  <si>
    <t>část 2: MS</t>
  </si>
  <si>
    <t>Nabízené řešení: název produktu</t>
  </si>
  <si>
    <t>Název - identifikace nabízeného produktu, IS</t>
  </si>
  <si>
    <t>Vyplní dodavatel  název nabízeného produktu</t>
  </si>
  <si>
    <t>Integrace s docházkovým systémem</t>
  </si>
  <si>
    <t>Soulad s platnou legislativou</t>
  </si>
  <si>
    <t>Možnost importu externích dat</t>
  </si>
  <si>
    <t>Kompletní výpočet platů</t>
  </si>
  <si>
    <t>Zpracování odměn žáků/studentů</t>
  </si>
  <si>
    <t>Zpracování speciálních odměn ve školských organizacích</t>
  </si>
  <si>
    <t>Podpora vícezdrojového financování mzdových nákladů</t>
  </si>
  <si>
    <t xml:space="preserve">Souběžné zpracování více pracovněprávních vztahů </t>
  </si>
  <si>
    <t>Opravy předchozích období</t>
  </si>
  <si>
    <t>Dopočet fondu pracovní doby</t>
  </si>
  <si>
    <t>Stanovení průměrů</t>
  </si>
  <si>
    <t>Automatické doplatky do minimální a zaručené mzdy (platu)</t>
  </si>
  <si>
    <t>Výpočet náhrad při pracovní neschopnosti včetně náhrad nad limit</t>
  </si>
  <si>
    <t xml:space="preserve">Výpočet refundací </t>
  </si>
  <si>
    <t>Výpočet ztráty na výdělku po dobu pracovní neschopnosti</t>
  </si>
  <si>
    <t>Nastavení dohod konaných mimo pracovní poměr</t>
  </si>
  <si>
    <t>Možnost volby mezi pracovněprávními vztahy</t>
  </si>
  <si>
    <t>Individuální rozvrh pracovních směn</t>
  </si>
  <si>
    <t xml:space="preserve">Platové tabulky </t>
  </si>
  <si>
    <t>Složky platu</t>
  </si>
  <si>
    <t>Kategorizace zaměstnanců</t>
  </si>
  <si>
    <t>Výpočet odstupného</t>
  </si>
  <si>
    <t>Vícestřediskové vedení platů</t>
  </si>
  <si>
    <t>Tvorba ELDP</t>
  </si>
  <si>
    <t>Osoby se zdravotním postižením</t>
  </si>
  <si>
    <t>Pojištění zaměstnavatele za škodu</t>
  </si>
  <si>
    <t>Hlášení na OSSZ a zdravotní pojišťovny</t>
  </si>
  <si>
    <t>E-neschopenky</t>
  </si>
  <si>
    <t>Daňová oblast</t>
  </si>
  <si>
    <t>Exekuce</t>
  </si>
  <si>
    <t>Statistika</t>
  </si>
  <si>
    <t>Komunikace s elektronickým bankovnictvím</t>
  </si>
  <si>
    <t>Propojení se spisovou službou Geovap</t>
  </si>
  <si>
    <t>Integrace na účetní systém EIS (část 1 veřejné zakázky)</t>
  </si>
  <si>
    <t>Celkový počet funkcionalit "R"</t>
  </si>
  <si>
    <t>Nabízený počet splněných R</t>
  </si>
  <si>
    <t>V případě, že velikost buňky nebude stačit na popis nabízeného způsobu splnění požadavku (funkcionality), přiloží dodavatel k technickému listu popis ve zvláštním souboru s uvedením kódu požadavku.</t>
  </si>
  <si>
    <t>U každéo požadavku, vč.  požadavků typu "R" dodavatel vybere ze seznamu ano / ne, tj. zda funkcionalitu splňuje nebo ne.</t>
  </si>
  <si>
    <t>U všech požadavků, vč. typu "R"  v případě, že dodavatel nevybere ze seznamu žádnou možnost (ano/ne) má se zato, že nabídka požadavek (funkcionalitu) nesplňuje. Právo zadavatele dle § 46 ZzVZ není tímto dotčeno.</t>
  </si>
  <si>
    <t>kontrolní součty</t>
  </si>
  <si>
    <t>Veřejná zakázka:  Ekonomický a mzdový informační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</si>
</sst>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2"/>
      <color rgb="FF040C28"/>
      <name val="Arial"/>
      <family val="2"/>
    </font>
    <font>
      <sz val="10"/>
      <color rgb="FF040C2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shrinkToFi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6" fillId="5" borderId="1" xfId="0" applyFont="1" applyFill="1" applyBorder="1"/>
    <xf numFmtId="0" fontId="8" fillId="0" borderId="0" xfId="0" applyFont="1"/>
    <xf numFmtId="0" fontId="9" fillId="0" borderId="0" xfId="0" applyFont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49" fontId="11" fillId="6" borderId="1" xfId="0" applyNumberFormat="1" applyFont="1" applyFill="1" applyBorder="1" applyAlignment="1">
      <alignment wrapText="1"/>
    </xf>
    <xf numFmtId="0" fontId="2" fillId="7" borderId="0" xfId="0" applyFont="1" applyFill="1"/>
    <xf numFmtId="0" fontId="2" fillId="3" borderId="1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2" fillId="8" borderId="0" xfId="0" applyFont="1" applyFill="1"/>
    <xf numFmtId="0" fontId="6" fillId="8" borderId="0" xfId="0" applyNumberFormat="1" applyFont="1" applyFill="1" applyAlignment="1">
      <alignment wrapText="1"/>
    </xf>
    <xf numFmtId="0" fontId="6" fillId="8" borderId="0" xfId="0" applyNumberFormat="1" applyFont="1" applyFill="1" applyAlignment="1">
      <alignment/>
    </xf>
    <xf numFmtId="0" fontId="2" fillId="9" borderId="2" xfId="0" applyFont="1" applyFill="1" applyBorder="1" applyAlignment="1">
      <alignment horizontal="center" vertical="center"/>
    </xf>
    <xf numFmtId="0" fontId="13" fillId="0" borderId="0" xfId="0" applyFont="1"/>
    <xf numFmtId="0" fontId="6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/>
    <xf numFmtId="1" fontId="2" fillId="7" borderId="1" xfId="0" applyNumberFormat="1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2" borderId="4" xfId="0" applyFont="1" applyFill="1" applyBorder="1"/>
    <xf numFmtId="0" fontId="12" fillId="0" borderId="3" xfId="0" applyFont="1" applyBorder="1"/>
    <xf numFmtId="1" fontId="2" fillId="7" borderId="3" xfId="0" applyNumberFormat="1" applyFont="1" applyFill="1" applyBorder="1"/>
    <xf numFmtId="2" fontId="2" fillId="5" borderId="14" xfId="0" applyNumberFormat="1" applyFont="1" applyFill="1" applyBorder="1"/>
    <xf numFmtId="2" fontId="2" fillId="5" borderId="15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zoomScale="80" zoomScaleNormal="80" workbookViewId="0" topLeftCell="A1">
      <pane xSplit="3" ySplit="8" topLeftCell="D9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3" sqref="A3"/>
    </sheetView>
  </sheetViews>
  <sheetFormatPr defaultColWidth="8.7109375" defaultRowHeight="15"/>
  <cols>
    <col min="1" max="1" width="2.00390625" style="1" customWidth="1"/>
    <col min="2" max="2" width="52.57421875" style="1" customWidth="1"/>
    <col min="3" max="3" width="7.8515625" style="1" bestFit="1" customWidth="1"/>
    <col min="4" max="4" width="8.7109375" style="1" customWidth="1"/>
    <col min="5" max="5" width="6.7109375" style="1" bestFit="1" customWidth="1"/>
    <col min="6" max="6" width="95.421875" style="1" customWidth="1"/>
    <col min="7" max="7" width="8.7109375" style="1" customWidth="1"/>
    <col min="8" max="16384" width="8.7109375" style="1" customWidth="1"/>
  </cols>
  <sheetData>
    <row r="1" spans="1:6" ht="15">
      <c r="A1" s="3" t="s">
        <v>26</v>
      </c>
      <c r="F1" s="19"/>
    </row>
    <row r="2" spans="1:6" ht="15">
      <c r="A2" s="2" t="s">
        <v>261</v>
      </c>
      <c r="F2" s="19" t="s">
        <v>6</v>
      </c>
    </row>
    <row r="3" spans="1:6" ht="15">
      <c r="A3" s="2"/>
      <c r="F3" s="19" t="s">
        <v>5</v>
      </c>
    </row>
    <row r="4" spans="1:6" ht="15">
      <c r="A4" s="2"/>
      <c r="B4" s="18" t="s">
        <v>19</v>
      </c>
      <c r="C4" s="31" t="s">
        <v>22</v>
      </c>
      <c r="D4" s="32"/>
      <c r="E4" s="32"/>
      <c r="F4" s="33"/>
    </row>
    <row r="5" spans="1:6" ht="15">
      <c r="A5" s="2"/>
      <c r="B5" s="18" t="s">
        <v>218</v>
      </c>
      <c r="C5" s="23" t="s">
        <v>220</v>
      </c>
      <c r="D5" s="24"/>
      <c r="E5" s="24"/>
      <c r="F5" s="25"/>
    </row>
    <row r="6" spans="1:7" ht="14.4" thickBot="1">
      <c r="A6" s="2"/>
      <c r="B6" s="18" t="s">
        <v>10</v>
      </c>
      <c r="G6" s="2"/>
    </row>
    <row r="7" spans="1:6" ht="15">
      <c r="A7" s="2"/>
      <c r="B7" s="17" t="s">
        <v>4</v>
      </c>
      <c r="C7" s="16"/>
      <c r="D7" s="16"/>
      <c r="E7" s="15">
        <v>1</v>
      </c>
      <c r="F7" s="55" t="s">
        <v>9</v>
      </c>
    </row>
    <row r="8" spans="2:6" ht="61.2" thickBot="1">
      <c r="B8" s="14" t="s">
        <v>3</v>
      </c>
      <c r="C8" s="13" t="s">
        <v>7</v>
      </c>
      <c r="D8" s="13" t="s">
        <v>215</v>
      </c>
      <c r="E8" s="12" t="s">
        <v>27</v>
      </c>
      <c r="F8" s="56"/>
    </row>
    <row r="9" spans="2:6" ht="15">
      <c r="B9" s="11" t="s">
        <v>29</v>
      </c>
      <c r="C9" s="10" t="s">
        <v>24</v>
      </c>
      <c r="D9" s="10" t="s">
        <v>30</v>
      </c>
      <c r="E9" s="9"/>
      <c r="F9" s="8"/>
    </row>
    <row r="10" spans="2:6" ht="15">
      <c r="B10" s="7" t="s">
        <v>31</v>
      </c>
      <c r="C10" s="10" t="s">
        <v>24</v>
      </c>
      <c r="D10" s="6" t="s">
        <v>32</v>
      </c>
      <c r="E10" s="9"/>
      <c r="F10" s="5"/>
    </row>
    <row r="11" spans="2:6" ht="15">
      <c r="B11" s="7" t="s">
        <v>33</v>
      </c>
      <c r="C11" s="10" t="s">
        <v>24</v>
      </c>
      <c r="D11" s="6" t="s">
        <v>34</v>
      </c>
      <c r="E11" s="9"/>
      <c r="F11" s="5"/>
    </row>
    <row r="12" spans="2:6" ht="15">
      <c r="B12" s="7" t="s">
        <v>35</v>
      </c>
      <c r="C12" s="10" t="s">
        <v>24</v>
      </c>
      <c r="D12" s="6" t="s">
        <v>36</v>
      </c>
      <c r="E12" s="9"/>
      <c r="F12" s="28"/>
    </row>
    <row r="13" spans="2:6" ht="15">
      <c r="B13" s="7" t="s">
        <v>37</v>
      </c>
      <c r="C13" s="10" t="s">
        <v>24</v>
      </c>
      <c r="D13" s="6" t="s">
        <v>38</v>
      </c>
      <c r="E13" s="9"/>
      <c r="F13" s="28"/>
    </row>
    <row r="14" spans="2:7" ht="15">
      <c r="B14" s="7" t="s">
        <v>39</v>
      </c>
      <c r="C14" s="40" t="s">
        <v>23</v>
      </c>
      <c r="D14" s="6" t="s">
        <v>40</v>
      </c>
      <c r="E14" s="9"/>
      <c r="F14" s="5"/>
      <c r="G14" s="1">
        <f aca="true" t="shared" si="0" ref="G14:G19">COUNTIF(E14,"ano")</f>
        <v>0</v>
      </c>
    </row>
    <row r="15" spans="2:7" ht="15">
      <c r="B15" s="7" t="s">
        <v>41</v>
      </c>
      <c r="C15" s="40" t="s">
        <v>23</v>
      </c>
      <c r="D15" s="6" t="s">
        <v>42</v>
      </c>
      <c r="E15" s="9"/>
      <c r="F15" s="5"/>
      <c r="G15" s="1">
        <f t="shared" si="0"/>
        <v>0</v>
      </c>
    </row>
    <row r="16" spans="2:7" ht="15">
      <c r="B16" s="7" t="s">
        <v>43</v>
      </c>
      <c r="C16" s="40" t="s">
        <v>23</v>
      </c>
      <c r="D16" s="6" t="s">
        <v>44</v>
      </c>
      <c r="E16" s="9"/>
      <c r="F16" s="5"/>
      <c r="G16" s="1">
        <f t="shared" si="0"/>
        <v>0</v>
      </c>
    </row>
    <row r="17" spans="2:7" ht="27.6">
      <c r="B17" s="7" t="s">
        <v>45</v>
      </c>
      <c r="C17" s="40" t="s">
        <v>23</v>
      </c>
      <c r="D17" s="6" t="s">
        <v>46</v>
      </c>
      <c r="E17" s="9"/>
      <c r="F17" s="5"/>
      <c r="G17" s="1">
        <f t="shared" si="0"/>
        <v>0</v>
      </c>
    </row>
    <row r="18" spans="2:7" ht="15">
      <c r="B18" s="7" t="s">
        <v>47</v>
      </c>
      <c r="C18" s="40" t="s">
        <v>23</v>
      </c>
      <c r="D18" s="6" t="s">
        <v>48</v>
      </c>
      <c r="E18" s="9"/>
      <c r="F18" s="5"/>
      <c r="G18" s="1">
        <f t="shared" si="0"/>
        <v>0</v>
      </c>
    </row>
    <row r="19" spans="2:7" ht="15">
      <c r="B19" s="7" t="s">
        <v>49</v>
      </c>
      <c r="C19" s="40" t="s">
        <v>23</v>
      </c>
      <c r="D19" s="6" t="s">
        <v>50</v>
      </c>
      <c r="E19" s="9"/>
      <c r="F19" s="5"/>
      <c r="G19" s="1">
        <f t="shared" si="0"/>
        <v>0</v>
      </c>
    </row>
    <row r="20" spans="2:6" ht="15">
      <c r="B20" s="7" t="s">
        <v>51</v>
      </c>
      <c r="C20" s="10" t="s">
        <v>24</v>
      </c>
      <c r="D20" s="6" t="s">
        <v>52</v>
      </c>
      <c r="E20" s="9"/>
      <c r="F20" s="5"/>
    </row>
    <row r="21" spans="2:7" ht="15">
      <c r="B21" s="7" t="s">
        <v>53</v>
      </c>
      <c r="C21" s="40" t="s">
        <v>23</v>
      </c>
      <c r="D21" s="6" t="s">
        <v>54</v>
      </c>
      <c r="E21" s="9"/>
      <c r="F21" s="5"/>
      <c r="G21" s="1">
        <f>COUNTIF(E21,"ano")</f>
        <v>0</v>
      </c>
    </row>
    <row r="22" spans="2:6" ht="27.6">
      <c r="B22" s="7" t="s">
        <v>55</v>
      </c>
      <c r="C22" s="10" t="s">
        <v>24</v>
      </c>
      <c r="D22" s="6" t="s">
        <v>56</v>
      </c>
      <c r="E22" s="9"/>
      <c r="F22" s="5"/>
    </row>
    <row r="23" spans="2:7" ht="27.6">
      <c r="B23" s="7" t="s">
        <v>57</v>
      </c>
      <c r="C23" s="40" t="s">
        <v>23</v>
      </c>
      <c r="D23" s="6" t="s">
        <v>58</v>
      </c>
      <c r="E23" s="9"/>
      <c r="F23" s="5"/>
      <c r="G23" s="1">
        <f>COUNTIF(E23,"ano")</f>
        <v>0</v>
      </c>
    </row>
    <row r="24" spans="2:6" ht="15">
      <c r="B24" s="7" t="s">
        <v>59</v>
      </c>
      <c r="C24" s="10" t="s">
        <v>24</v>
      </c>
      <c r="D24" s="6" t="s">
        <v>60</v>
      </c>
      <c r="E24" s="9"/>
      <c r="F24" s="5"/>
    </row>
    <row r="25" spans="2:6" ht="15">
      <c r="B25" s="7" t="s">
        <v>61</v>
      </c>
      <c r="C25" s="10" t="s">
        <v>24</v>
      </c>
      <c r="D25" s="6" t="s">
        <v>62</v>
      </c>
      <c r="E25" s="9"/>
      <c r="F25" s="5"/>
    </row>
    <row r="26" spans="2:6" ht="15">
      <c r="B26" s="7" t="s">
        <v>63</v>
      </c>
      <c r="C26" s="10" t="s">
        <v>24</v>
      </c>
      <c r="D26" s="6" t="s">
        <v>64</v>
      </c>
      <c r="E26" s="9"/>
      <c r="F26" s="5"/>
    </row>
    <row r="27" spans="2:6" ht="15">
      <c r="B27" s="7" t="s">
        <v>65</v>
      </c>
      <c r="C27" s="10" t="s">
        <v>24</v>
      </c>
      <c r="D27" s="6" t="s">
        <v>66</v>
      </c>
      <c r="E27" s="9"/>
      <c r="F27" s="5"/>
    </row>
    <row r="28" spans="2:6" ht="15">
      <c r="B28" s="7" t="s">
        <v>67</v>
      </c>
      <c r="C28" s="10" t="s">
        <v>24</v>
      </c>
      <c r="D28" s="6" t="s">
        <v>68</v>
      </c>
      <c r="E28" s="9"/>
      <c r="F28" s="5"/>
    </row>
    <row r="29" spans="2:6" ht="15">
      <c r="B29" s="7" t="s">
        <v>69</v>
      </c>
      <c r="C29" s="10" t="s">
        <v>24</v>
      </c>
      <c r="D29" s="6" t="s">
        <v>70</v>
      </c>
      <c r="E29" s="9"/>
      <c r="F29" s="5"/>
    </row>
    <row r="30" spans="2:6" ht="15">
      <c r="B30" s="7" t="s">
        <v>71</v>
      </c>
      <c r="C30" s="10" t="s">
        <v>24</v>
      </c>
      <c r="D30" s="6" t="s">
        <v>72</v>
      </c>
      <c r="E30" s="9"/>
      <c r="F30" s="5"/>
    </row>
    <row r="31" spans="2:7" ht="27.6">
      <c r="B31" s="7" t="s">
        <v>73</v>
      </c>
      <c r="C31" s="40" t="s">
        <v>23</v>
      </c>
      <c r="D31" s="6" t="s">
        <v>74</v>
      </c>
      <c r="E31" s="9"/>
      <c r="F31" s="5"/>
      <c r="G31" s="1">
        <f>COUNTIF(E31,"ano")</f>
        <v>0</v>
      </c>
    </row>
    <row r="32" spans="2:7" ht="15">
      <c r="B32" s="7" t="s">
        <v>75</v>
      </c>
      <c r="C32" s="40" t="s">
        <v>23</v>
      </c>
      <c r="D32" s="6" t="s">
        <v>76</v>
      </c>
      <c r="E32" s="9"/>
      <c r="F32" s="5"/>
      <c r="G32" s="1">
        <f>COUNTIF(E32,"ano")</f>
        <v>0</v>
      </c>
    </row>
    <row r="33" spans="2:6" ht="15">
      <c r="B33" s="7" t="s">
        <v>77</v>
      </c>
      <c r="C33" s="10" t="s">
        <v>24</v>
      </c>
      <c r="D33" s="6" t="s">
        <v>78</v>
      </c>
      <c r="E33" s="9"/>
      <c r="F33" s="5"/>
    </row>
    <row r="34" spans="2:7" ht="27.6">
      <c r="B34" s="7" t="s">
        <v>79</v>
      </c>
      <c r="C34" s="40" t="s">
        <v>23</v>
      </c>
      <c r="D34" s="6" t="s">
        <v>80</v>
      </c>
      <c r="E34" s="9"/>
      <c r="F34" s="5"/>
      <c r="G34" s="1">
        <f>COUNTIF(E34,"ano")</f>
        <v>0</v>
      </c>
    </row>
    <row r="35" spans="2:6" ht="15">
      <c r="B35" s="7" t="s">
        <v>81</v>
      </c>
      <c r="C35" s="10" t="s">
        <v>24</v>
      </c>
      <c r="D35" s="6" t="s">
        <v>82</v>
      </c>
      <c r="E35" s="9"/>
      <c r="F35" s="5"/>
    </row>
    <row r="36" spans="2:6" ht="15">
      <c r="B36" s="7" t="s">
        <v>83</v>
      </c>
      <c r="C36" s="10" t="s">
        <v>24</v>
      </c>
      <c r="D36" s="6" t="s">
        <v>84</v>
      </c>
      <c r="E36" s="9"/>
      <c r="F36" s="5"/>
    </row>
    <row r="37" spans="2:6" ht="15">
      <c r="B37" s="7" t="s">
        <v>85</v>
      </c>
      <c r="C37" s="10" t="s">
        <v>24</v>
      </c>
      <c r="D37" s="6" t="s">
        <v>86</v>
      </c>
      <c r="E37" s="9"/>
      <c r="F37" s="5"/>
    </row>
    <row r="38" spans="2:6" ht="15">
      <c r="B38" s="7" t="s">
        <v>87</v>
      </c>
      <c r="C38" s="10" t="s">
        <v>24</v>
      </c>
      <c r="D38" s="6" t="s">
        <v>88</v>
      </c>
      <c r="E38" s="9"/>
      <c r="F38" s="5"/>
    </row>
    <row r="39" spans="2:6" ht="15">
      <c r="B39" s="7" t="s">
        <v>89</v>
      </c>
      <c r="C39" s="10" t="s">
        <v>24</v>
      </c>
      <c r="D39" s="6" t="s">
        <v>90</v>
      </c>
      <c r="E39" s="9"/>
      <c r="F39" s="5"/>
    </row>
    <row r="40" spans="2:6" ht="15">
      <c r="B40" s="7" t="s">
        <v>91</v>
      </c>
      <c r="C40" s="10" t="s">
        <v>24</v>
      </c>
      <c r="D40" s="6" t="s">
        <v>92</v>
      </c>
      <c r="E40" s="9"/>
      <c r="F40" s="5"/>
    </row>
    <row r="41" spans="2:6" ht="15">
      <c r="B41" s="7" t="s">
        <v>93</v>
      </c>
      <c r="C41" s="10" t="s">
        <v>24</v>
      </c>
      <c r="D41" s="6" t="s">
        <v>92</v>
      </c>
      <c r="E41" s="9"/>
      <c r="F41" s="5"/>
    </row>
    <row r="42" spans="2:6" ht="15">
      <c r="B42" s="7" t="s">
        <v>94</v>
      </c>
      <c r="C42" s="10" t="s">
        <v>8</v>
      </c>
      <c r="D42" s="6" t="s">
        <v>95</v>
      </c>
      <c r="E42" s="9"/>
      <c r="F42" s="5"/>
    </row>
    <row r="43" spans="2:6" ht="15">
      <c r="B43" s="7" t="s">
        <v>96</v>
      </c>
      <c r="C43" s="10" t="s">
        <v>24</v>
      </c>
      <c r="D43" s="6" t="s">
        <v>97</v>
      </c>
      <c r="E43" s="9"/>
      <c r="F43" s="5"/>
    </row>
    <row r="44" spans="2:7" ht="15">
      <c r="B44" s="7" t="s">
        <v>98</v>
      </c>
      <c r="C44" s="40" t="s">
        <v>23</v>
      </c>
      <c r="D44" s="6" t="s">
        <v>99</v>
      </c>
      <c r="E44" s="9"/>
      <c r="F44" s="5"/>
      <c r="G44" s="1">
        <f>COUNTIF(E44,"ano")</f>
        <v>0</v>
      </c>
    </row>
    <row r="45" spans="2:7" ht="15">
      <c r="B45" s="7" t="s">
        <v>100</v>
      </c>
      <c r="C45" s="40" t="s">
        <v>23</v>
      </c>
      <c r="D45" s="6" t="s">
        <v>101</v>
      </c>
      <c r="E45" s="9"/>
      <c r="F45" s="5"/>
      <c r="G45" s="1">
        <f>COUNTIF(E45,"ano")</f>
        <v>0</v>
      </c>
    </row>
    <row r="46" spans="2:6" ht="15">
      <c r="B46" s="7" t="s">
        <v>102</v>
      </c>
      <c r="C46" s="10" t="s">
        <v>24</v>
      </c>
      <c r="D46" s="6" t="s">
        <v>103</v>
      </c>
      <c r="E46" s="9"/>
      <c r="F46" s="5"/>
    </row>
    <row r="47" spans="2:6" ht="15">
      <c r="B47" s="7" t="s">
        <v>104</v>
      </c>
      <c r="C47" s="10" t="s">
        <v>24</v>
      </c>
      <c r="D47" s="6" t="s">
        <v>105</v>
      </c>
      <c r="E47" s="9"/>
      <c r="F47" s="5"/>
    </row>
    <row r="48" spans="2:6" ht="15">
      <c r="B48" s="7" t="s">
        <v>106</v>
      </c>
      <c r="C48" s="10" t="s">
        <v>24</v>
      </c>
      <c r="D48" s="6" t="s">
        <v>107</v>
      </c>
      <c r="E48" s="9"/>
      <c r="F48" s="5"/>
    </row>
    <row r="49" spans="2:7" ht="15">
      <c r="B49" s="7" t="s">
        <v>108</v>
      </c>
      <c r="C49" s="40" t="s">
        <v>23</v>
      </c>
      <c r="D49" s="6" t="s">
        <v>109</v>
      </c>
      <c r="E49" s="9"/>
      <c r="F49" s="5"/>
      <c r="G49" s="1">
        <f>COUNTIF(E49,"ano")</f>
        <v>0</v>
      </c>
    </row>
    <row r="50" spans="2:6" ht="15">
      <c r="B50" s="7" t="s">
        <v>110</v>
      </c>
      <c r="C50" s="10" t="s">
        <v>24</v>
      </c>
      <c r="D50" s="6" t="s">
        <v>111</v>
      </c>
      <c r="E50" s="9"/>
      <c r="F50" s="5"/>
    </row>
    <row r="51" spans="2:6" ht="15">
      <c r="B51" s="7" t="s">
        <v>112</v>
      </c>
      <c r="C51" s="10" t="s">
        <v>24</v>
      </c>
      <c r="D51" s="6" t="s">
        <v>113</v>
      </c>
      <c r="E51" s="9"/>
      <c r="F51" s="5"/>
    </row>
    <row r="52" spans="2:6" ht="15">
      <c r="B52" s="7" t="s">
        <v>114</v>
      </c>
      <c r="C52" s="10" t="s">
        <v>24</v>
      </c>
      <c r="D52" s="6" t="s">
        <v>115</v>
      </c>
      <c r="E52" s="9"/>
      <c r="F52" s="5"/>
    </row>
    <row r="53" spans="2:6" ht="15">
      <c r="B53" s="7" t="s">
        <v>116</v>
      </c>
      <c r="C53" s="10" t="s">
        <v>8</v>
      </c>
      <c r="D53" s="6" t="s">
        <v>117</v>
      </c>
      <c r="E53" s="9"/>
      <c r="F53" s="5"/>
    </row>
    <row r="54" spans="2:6" ht="15">
      <c r="B54" s="7" t="s">
        <v>118</v>
      </c>
      <c r="C54" s="10" t="s">
        <v>8</v>
      </c>
      <c r="D54" s="6" t="s">
        <v>119</v>
      </c>
      <c r="E54" s="9"/>
      <c r="F54" s="5"/>
    </row>
    <row r="55" spans="2:6" ht="15">
      <c r="B55" s="7" t="s">
        <v>120</v>
      </c>
      <c r="C55" s="10" t="s">
        <v>8</v>
      </c>
      <c r="D55" s="6" t="s">
        <v>121</v>
      </c>
      <c r="E55" s="9"/>
      <c r="F55" s="5"/>
    </row>
    <row r="56" spans="2:6" ht="15">
      <c r="B56" s="7" t="s">
        <v>122</v>
      </c>
      <c r="C56" s="10" t="s">
        <v>24</v>
      </c>
      <c r="D56" s="6" t="s">
        <v>123</v>
      </c>
      <c r="E56" s="9"/>
      <c r="F56" s="5"/>
    </row>
    <row r="57" spans="2:6" ht="15">
      <c r="B57" s="7" t="s">
        <v>124</v>
      </c>
      <c r="C57" s="10" t="s">
        <v>8</v>
      </c>
      <c r="D57" s="6" t="s">
        <v>125</v>
      </c>
      <c r="E57" s="9"/>
      <c r="F57" s="5"/>
    </row>
    <row r="58" spans="2:6" ht="15">
      <c r="B58" s="7" t="s">
        <v>126</v>
      </c>
      <c r="C58" s="10" t="s">
        <v>8</v>
      </c>
      <c r="D58" s="6" t="s">
        <v>127</v>
      </c>
      <c r="E58" s="9"/>
      <c r="F58" s="5"/>
    </row>
    <row r="59" spans="2:6" ht="15">
      <c r="B59" s="7" t="s">
        <v>128</v>
      </c>
      <c r="C59" s="10" t="s">
        <v>24</v>
      </c>
      <c r="D59" s="6" t="s">
        <v>129</v>
      </c>
      <c r="E59" s="9"/>
      <c r="F59" s="5"/>
    </row>
    <row r="60" spans="2:6" ht="15">
      <c r="B60" s="7" t="s">
        <v>130</v>
      </c>
      <c r="C60" s="10" t="s">
        <v>24</v>
      </c>
      <c r="D60" s="6" t="s">
        <v>131</v>
      </c>
      <c r="E60" s="9"/>
      <c r="F60" s="5"/>
    </row>
    <row r="61" spans="2:7" ht="15">
      <c r="B61" s="7" t="s">
        <v>132</v>
      </c>
      <c r="C61" s="40" t="s">
        <v>23</v>
      </c>
      <c r="D61" s="6" t="s">
        <v>133</v>
      </c>
      <c r="E61" s="9"/>
      <c r="F61" s="5"/>
      <c r="G61" s="1">
        <f>COUNTIF(E61,"ano")</f>
        <v>0</v>
      </c>
    </row>
    <row r="62" spans="2:7" ht="15">
      <c r="B62" s="30" t="s">
        <v>134</v>
      </c>
      <c r="C62" s="10" t="s">
        <v>24</v>
      </c>
      <c r="D62" s="6" t="s">
        <v>135</v>
      </c>
      <c r="E62" s="9"/>
      <c r="F62" s="5"/>
      <c r="G62" s="29"/>
    </row>
    <row r="63" spans="2:6" ht="15">
      <c r="B63" s="7" t="s">
        <v>136</v>
      </c>
      <c r="C63" s="10" t="s">
        <v>24</v>
      </c>
      <c r="D63" s="6" t="s">
        <v>137</v>
      </c>
      <c r="E63" s="9"/>
      <c r="F63" s="5"/>
    </row>
    <row r="64" spans="2:6" ht="15">
      <c r="B64" s="7" t="s">
        <v>138</v>
      </c>
      <c r="C64" s="10" t="s">
        <v>24</v>
      </c>
      <c r="D64" s="6" t="s">
        <v>139</v>
      </c>
      <c r="E64" s="9"/>
      <c r="F64" s="5"/>
    </row>
    <row r="65" spans="2:6" ht="15">
      <c r="B65" s="7" t="s">
        <v>140</v>
      </c>
      <c r="C65" s="10" t="s">
        <v>24</v>
      </c>
      <c r="D65" s="6" t="s">
        <v>141</v>
      </c>
      <c r="E65" s="9"/>
      <c r="F65" s="5"/>
    </row>
    <row r="66" spans="2:6" ht="15">
      <c r="B66" s="7" t="s">
        <v>142</v>
      </c>
      <c r="C66" s="10" t="s">
        <v>24</v>
      </c>
      <c r="D66" s="6" t="s">
        <v>143</v>
      </c>
      <c r="E66" s="9"/>
      <c r="F66" s="5"/>
    </row>
    <row r="67" spans="2:7" ht="15">
      <c r="B67" s="7" t="s">
        <v>144</v>
      </c>
      <c r="C67" s="40" t="s">
        <v>23</v>
      </c>
      <c r="D67" s="6" t="s">
        <v>145</v>
      </c>
      <c r="E67" s="9"/>
      <c r="F67" s="5"/>
      <c r="G67" s="1">
        <f>COUNTIF(E67,"ano")</f>
        <v>0</v>
      </c>
    </row>
    <row r="68" spans="2:6" ht="15">
      <c r="B68" s="7" t="s">
        <v>146</v>
      </c>
      <c r="C68" s="10" t="s">
        <v>8</v>
      </c>
      <c r="D68" s="6" t="s">
        <v>147</v>
      </c>
      <c r="E68" s="9"/>
      <c r="F68" s="5"/>
    </row>
    <row r="69" spans="2:7" ht="15">
      <c r="B69" s="7" t="s">
        <v>148</v>
      </c>
      <c r="C69" s="40" t="s">
        <v>23</v>
      </c>
      <c r="D69" s="6" t="s">
        <v>149</v>
      </c>
      <c r="E69" s="9"/>
      <c r="F69" s="5"/>
      <c r="G69" s="1">
        <f>COUNTIF(E69,"ano")</f>
        <v>0</v>
      </c>
    </row>
    <row r="70" spans="2:6" ht="15">
      <c r="B70" s="7" t="s">
        <v>150</v>
      </c>
      <c r="C70" s="10" t="s">
        <v>8</v>
      </c>
      <c r="D70" s="6" t="s">
        <v>151</v>
      </c>
      <c r="E70" s="9"/>
      <c r="F70" s="5"/>
    </row>
    <row r="71" spans="2:6" ht="15">
      <c r="B71" s="7" t="s">
        <v>152</v>
      </c>
      <c r="C71" s="10" t="s">
        <v>8</v>
      </c>
      <c r="D71" s="6" t="s">
        <v>153</v>
      </c>
      <c r="E71" s="9"/>
      <c r="F71" s="5"/>
    </row>
    <row r="72" spans="2:6" ht="15">
      <c r="B72" s="7" t="s">
        <v>154</v>
      </c>
      <c r="C72" s="10" t="s">
        <v>24</v>
      </c>
      <c r="D72" s="6" t="s">
        <v>155</v>
      </c>
      <c r="E72" s="9"/>
      <c r="F72" s="5"/>
    </row>
    <row r="73" spans="2:7" ht="15">
      <c r="B73" s="7" t="s">
        <v>156</v>
      </c>
      <c r="C73" s="40" t="s">
        <v>23</v>
      </c>
      <c r="D73" s="6" t="s">
        <v>157</v>
      </c>
      <c r="E73" s="9"/>
      <c r="F73" s="5"/>
      <c r="G73" s="1">
        <f>COUNTIF(E73,"ano")</f>
        <v>0</v>
      </c>
    </row>
    <row r="74" spans="2:6" ht="15">
      <c r="B74" s="7" t="s">
        <v>158</v>
      </c>
      <c r="C74" s="10" t="s">
        <v>24</v>
      </c>
      <c r="D74" s="6" t="s">
        <v>159</v>
      </c>
      <c r="E74" s="9"/>
      <c r="F74" s="5"/>
    </row>
    <row r="75" spans="2:7" ht="15">
      <c r="B75" s="7" t="s">
        <v>160</v>
      </c>
      <c r="C75" s="40" t="s">
        <v>23</v>
      </c>
      <c r="D75" s="6" t="s">
        <v>161</v>
      </c>
      <c r="E75" s="9"/>
      <c r="F75" s="5"/>
      <c r="G75" s="1">
        <f>COUNTIF(E75,"ano")</f>
        <v>0</v>
      </c>
    </row>
    <row r="76" spans="2:6" ht="15">
      <c r="B76" s="7" t="s">
        <v>162</v>
      </c>
      <c r="C76" s="10" t="s">
        <v>24</v>
      </c>
      <c r="D76" s="6" t="s">
        <v>163</v>
      </c>
      <c r="E76" s="9"/>
      <c r="F76" s="5"/>
    </row>
    <row r="77" spans="2:6" ht="15">
      <c r="B77" s="7" t="s">
        <v>164</v>
      </c>
      <c r="C77" s="10" t="s">
        <v>24</v>
      </c>
      <c r="D77" s="6" t="s">
        <v>165</v>
      </c>
      <c r="E77" s="9"/>
      <c r="F77" s="5"/>
    </row>
    <row r="78" spans="2:6" ht="15">
      <c r="B78" s="7" t="s">
        <v>166</v>
      </c>
      <c r="C78" s="10" t="s">
        <v>24</v>
      </c>
      <c r="D78" s="6" t="s">
        <v>167</v>
      </c>
      <c r="E78" s="9"/>
      <c r="F78" s="5"/>
    </row>
    <row r="79" spans="2:7" ht="15">
      <c r="B79" s="7" t="s">
        <v>168</v>
      </c>
      <c r="C79" s="40" t="s">
        <v>23</v>
      </c>
      <c r="D79" s="6" t="s">
        <v>169</v>
      </c>
      <c r="E79" s="9"/>
      <c r="F79" s="5"/>
      <c r="G79" s="1">
        <f>COUNTIF(E79,"ano")</f>
        <v>0</v>
      </c>
    </row>
    <row r="80" spans="2:6" ht="15">
      <c r="B80" s="7" t="s">
        <v>170</v>
      </c>
      <c r="C80" s="10" t="s">
        <v>24</v>
      </c>
      <c r="D80" s="6" t="s">
        <v>171</v>
      </c>
      <c r="E80" s="9"/>
      <c r="F80" s="5"/>
    </row>
    <row r="81" spans="2:6" ht="15">
      <c r="B81" s="7" t="s">
        <v>172</v>
      </c>
      <c r="C81" s="10" t="s">
        <v>24</v>
      </c>
      <c r="D81" s="6" t="s">
        <v>173</v>
      </c>
      <c r="E81" s="9"/>
      <c r="F81" s="5"/>
    </row>
    <row r="82" spans="2:6" ht="15">
      <c r="B82" s="7" t="s">
        <v>174</v>
      </c>
      <c r="C82" s="10" t="s">
        <v>24</v>
      </c>
      <c r="D82" s="6" t="s">
        <v>175</v>
      </c>
      <c r="E82" s="9"/>
      <c r="F82" s="5"/>
    </row>
    <row r="83" spans="2:6" ht="15">
      <c r="B83" s="7" t="s">
        <v>176</v>
      </c>
      <c r="C83" s="10" t="s">
        <v>8</v>
      </c>
      <c r="D83" s="6" t="s">
        <v>177</v>
      </c>
      <c r="E83" s="9"/>
      <c r="F83" s="5"/>
    </row>
    <row r="84" spans="2:6" ht="15">
      <c r="B84" s="7" t="s">
        <v>178</v>
      </c>
      <c r="C84" s="10" t="s">
        <v>24</v>
      </c>
      <c r="D84" s="6" t="s">
        <v>179</v>
      </c>
      <c r="E84" s="9"/>
      <c r="F84" s="5"/>
    </row>
    <row r="85" spans="2:6" ht="15">
      <c r="B85" s="7" t="s">
        <v>180</v>
      </c>
      <c r="C85" s="10" t="s">
        <v>24</v>
      </c>
      <c r="D85" s="6" t="s">
        <v>181</v>
      </c>
      <c r="E85" s="9"/>
      <c r="F85" s="5"/>
    </row>
    <row r="86" spans="2:6" ht="15">
      <c r="B86" s="7" t="s">
        <v>182</v>
      </c>
      <c r="C86" s="10" t="s">
        <v>8</v>
      </c>
      <c r="D86" s="6" t="s">
        <v>183</v>
      </c>
      <c r="E86" s="9"/>
      <c r="F86" s="5"/>
    </row>
    <row r="87" spans="2:6" ht="15">
      <c r="B87" s="7" t="s">
        <v>184</v>
      </c>
      <c r="C87" s="10" t="s">
        <v>8</v>
      </c>
      <c r="D87" s="6" t="s">
        <v>185</v>
      </c>
      <c r="E87" s="9"/>
      <c r="F87" s="5"/>
    </row>
    <row r="88" spans="2:6" ht="15">
      <c r="B88" s="7" t="s">
        <v>186</v>
      </c>
      <c r="C88" s="10" t="s">
        <v>8</v>
      </c>
      <c r="D88" s="6" t="s">
        <v>187</v>
      </c>
      <c r="E88" s="9"/>
      <c r="F88" s="5"/>
    </row>
    <row r="89" spans="2:6" ht="15">
      <c r="B89" s="7" t="s">
        <v>178</v>
      </c>
      <c r="C89" s="10" t="s">
        <v>24</v>
      </c>
      <c r="D89" s="6" t="s">
        <v>188</v>
      </c>
      <c r="E89" s="9"/>
      <c r="F89" s="5"/>
    </row>
    <row r="90" spans="2:7" ht="15">
      <c r="B90" s="7" t="s">
        <v>189</v>
      </c>
      <c r="C90" s="40" t="s">
        <v>23</v>
      </c>
      <c r="D90" s="6" t="s">
        <v>190</v>
      </c>
      <c r="E90" s="9"/>
      <c r="F90" s="5"/>
      <c r="G90" s="1">
        <f>COUNTIF(E90,"ano")</f>
        <v>0</v>
      </c>
    </row>
    <row r="91" spans="2:6" ht="15">
      <c r="B91" s="7" t="s">
        <v>191</v>
      </c>
      <c r="C91" s="10" t="s">
        <v>24</v>
      </c>
      <c r="D91" s="6" t="s">
        <v>192</v>
      </c>
      <c r="E91" s="9"/>
      <c r="F91" s="5"/>
    </row>
    <row r="92" spans="2:6" ht="15">
      <c r="B92" s="7" t="s">
        <v>193</v>
      </c>
      <c r="C92" s="10" t="s">
        <v>24</v>
      </c>
      <c r="D92" s="6" t="s">
        <v>194</v>
      </c>
      <c r="E92" s="9"/>
      <c r="F92" s="5"/>
    </row>
    <row r="93" spans="2:6" ht="15">
      <c r="B93" s="7" t="s">
        <v>195</v>
      </c>
      <c r="C93" s="10" t="s">
        <v>24</v>
      </c>
      <c r="D93" s="6" t="s">
        <v>196</v>
      </c>
      <c r="E93" s="9"/>
      <c r="F93" s="5"/>
    </row>
    <row r="94" spans="2:7" ht="15">
      <c r="B94" s="7" t="s">
        <v>197</v>
      </c>
      <c r="C94" s="40" t="s">
        <v>23</v>
      </c>
      <c r="D94" s="6" t="s">
        <v>198</v>
      </c>
      <c r="E94" s="9"/>
      <c r="F94" s="5"/>
      <c r="G94" s="1">
        <f>COUNTIF(E94,"ano")</f>
        <v>0</v>
      </c>
    </row>
    <row r="95" spans="2:7" ht="15">
      <c r="B95" s="7" t="s">
        <v>199</v>
      </c>
      <c r="C95" s="40" t="s">
        <v>23</v>
      </c>
      <c r="D95" s="6" t="s">
        <v>200</v>
      </c>
      <c r="E95" s="9"/>
      <c r="F95" s="5"/>
      <c r="G95" s="1">
        <f>COUNTIF(E95,"ano")</f>
        <v>0</v>
      </c>
    </row>
    <row r="96" spans="2:6" ht="15">
      <c r="B96" s="7" t="s">
        <v>201</v>
      </c>
      <c r="C96" s="10" t="s">
        <v>24</v>
      </c>
      <c r="D96" s="6" t="s">
        <v>202</v>
      </c>
      <c r="E96" s="9"/>
      <c r="F96" s="5"/>
    </row>
    <row r="97" spans="2:6" ht="15">
      <c r="B97" s="7" t="s">
        <v>203</v>
      </c>
      <c r="C97" s="10" t="s">
        <v>24</v>
      </c>
      <c r="D97" s="6" t="s">
        <v>204</v>
      </c>
      <c r="E97" s="9"/>
      <c r="F97" s="5"/>
    </row>
    <row r="98" spans="2:6" ht="15">
      <c r="B98" s="7" t="s">
        <v>205</v>
      </c>
      <c r="C98" s="10" t="s">
        <v>24</v>
      </c>
      <c r="D98" s="6" t="s">
        <v>206</v>
      </c>
      <c r="E98" s="9"/>
      <c r="F98" s="5"/>
    </row>
    <row r="99" spans="2:6" ht="15">
      <c r="B99" s="7" t="s">
        <v>207</v>
      </c>
      <c r="C99" s="10" t="s">
        <v>24</v>
      </c>
      <c r="D99" s="6" t="s">
        <v>208</v>
      </c>
      <c r="E99" s="9"/>
      <c r="F99" s="5"/>
    </row>
    <row r="100" spans="2:6" ht="15">
      <c r="B100" s="7" t="s">
        <v>209</v>
      </c>
      <c r="C100" s="10" t="s">
        <v>24</v>
      </c>
      <c r="D100" s="6" t="s">
        <v>210</v>
      </c>
      <c r="E100" s="9"/>
      <c r="F100" s="5"/>
    </row>
    <row r="101" spans="2:6" ht="15">
      <c r="B101" s="7" t="s">
        <v>211</v>
      </c>
      <c r="C101" s="10" t="s">
        <v>24</v>
      </c>
      <c r="D101" s="6" t="s">
        <v>212</v>
      </c>
      <c r="E101" s="9"/>
      <c r="F101" s="5"/>
    </row>
    <row r="102" spans="2:7" ht="15">
      <c r="B102" s="7" t="s">
        <v>213</v>
      </c>
      <c r="C102" s="40" t="s">
        <v>23</v>
      </c>
      <c r="D102" s="6" t="s">
        <v>214</v>
      </c>
      <c r="E102" s="9"/>
      <c r="F102" s="5"/>
      <c r="G102" s="1">
        <f>COUNTIF(E102,"ano")</f>
        <v>0</v>
      </c>
    </row>
    <row r="103" spans="5:7" ht="15">
      <c r="E103" s="58" t="s">
        <v>13</v>
      </c>
      <c r="F103" s="59"/>
      <c r="G103" s="20">
        <f>SUM(G9:G102)</f>
        <v>0</v>
      </c>
    </row>
    <row r="104" spans="2:6" ht="84" customHeight="1">
      <c r="B104" s="57" t="s">
        <v>12</v>
      </c>
      <c r="C104" s="57"/>
      <c r="D104" s="57"/>
      <c r="E104" s="57"/>
      <c r="F104" s="57"/>
    </row>
    <row r="105" spans="2:6" ht="15">
      <c r="B105" s="57"/>
      <c r="C105" s="57"/>
      <c r="D105" s="57"/>
      <c r="E105" s="57"/>
      <c r="F105" s="57"/>
    </row>
    <row r="107" ht="15">
      <c r="B107" s="4" t="s">
        <v>1</v>
      </c>
    </row>
    <row r="108" ht="15">
      <c r="B108" s="3" t="s">
        <v>0</v>
      </c>
    </row>
    <row r="109" ht="15">
      <c r="B109" s="2" t="s">
        <v>20</v>
      </c>
    </row>
    <row r="110" ht="15">
      <c r="B110" s="2" t="s">
        <v>219</v>
      </c>
    </row>
    <row r="111" ht="15">
      <c r="B111" s="2" t="s">
        <v>258</v>
      </c>
    </row>
    <row r="112" ht="15">
      <c r="B112" s="2" t="s">
        <v>11</v>
      </c>
    </row>
    <row r="113" ht="15">
      <c r="B113" s="1" t="s">
        <v>259</v>
      </c>
    </row>
    <row r="114" ht="15">
      <c r="B114" s="1" t="s">
        <v>14</v>
      </c>
    </row>
    <row r="115" ht="15">
      <c r="B115" s="1" t="s">
        <v>25</v>
      </c>
    </row>
    <row r="116" ht="15">
      <c r="B116" s="1" t="s">
        <v>257</v>
      </c>
    </row>
  </sheetData>
  <sheetProtection formatCells="0" formatColumns="0" formatRows="0"/>
  <protectedRanges>
    <protectedRange sqref="E9:F102" name="Oblast2"/>
    <protectedRange sqref="C4:F5" name="Oblast C_3_1"/>
  </protectedRanges>
  <autoFilter ref="A1:G105"/>
  <mergeCells count="3">
    <mergeCell ref="F7:F8"/>
    <mergeCell ref="B104:F105"/>
    <mergeCell ref="E103:F103"/>
  </mergeCells>
  <dataValidations count="1">
    <dataValidation type="list" allowBlank="1" showInputMessage="1" showErrorMessage="1" sqref="E9:E102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zoomScale="80" zoomScaleNormal="80" workbookViewId="0" topLeftCell="A1">
      <pane xSplit="3" ySplit="8" topLeftCell="D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9" sqref="B9"/>
    </sheetView>
  </sheetViews>
  <sheetFormatPr defaultColWidth="8.7109375" defaultRowHeight="15"/>
  <cols>
    <col min="1" max="1" width="2.00390625" style="1" customWidth="1"/>
    <col min="2" max="2" width="52.57421875" style="1" customWidth="1"/>
    <col min="3" max="4" width="8.7109375" style="1" customWidth="1"/>
    <col min="5" max="5" width="6.7109375" style="1" customWidth="1"/>
    <col min="6" max="6" width="95.421875" style="1" customWidth="1"/>
    <col min="7" max="7" width="8.7109375" style="1" customWidth="1"/>
    <col min="8" max="16384" width="8.7109375" style="1" customWidth="1"/>
  </cols>
  <sheetData>
    <row r="1" spans="1:6" ht="15">
      <c r="A1" s="3" t="s">
        <v>26</v>
      </c>
      <c r="F1" s="19"/>
    </row>
    <row r="2" spans="1:6" ht="15">
      <c r="A2" s="2" t="str">
        <f>'1-EIS'!A2</f>
        <v>Veřejná zakázka:  Ekonomický a mzdový informační systém</v>
      </c>
      <c r="F2" s="19" t="s">
        <v>6</v>
      </c>
    </row>
    <row r="3" spans="1:6" ht="15">
      <c r="A3" s="2"/>
      <c r="F3" s="19" t="s">
        <v>5</v>
      </c>
    </row>
    <row r="4" spans="1:6" ht="15">
      <c r="A4" s="2"/>
      <c r="B4" s="22" t="s">
        <v>19</v>
      </c>
      <c r="C4" s="34" t="s">
        <v>22</v>
      </c>
      <c r="D4" s="35"/>
      <c r="E4" s="35"/>
      <c r="F4" s="36"/>
    </row>
    <row r="5" spans="1:6" ht="15">
      <c r="A5" s="2"/>
      <c r="B5" s="22" t="s">
        <v>218</v>
      </c>
      <c r="C5" s="23" t="s">
        <v>220</v>
      </c>
      <c r="D5" s="26"/>
      <c r="E5" s="26"/>
      <c r="F5" s="27"/>
    </row>
    <row r="6" spans="1:7" ht="14.4" thickBot="1">
      <c r="A6" s="2"/>
      <c r="B6" s="18" t="s">
        <v>10</v>
      </c>
      <c r="G6" s="2"/>
    </row>
    <row r="7" spans="1:6" ht="14.7" customHeight="1">
      <c r="A7" s="2"/>
      <c r="B7" s="17" t="s">
        <v>4</v>
      </c>
      <c r="C7" s="16"/>
      <c r="D7" s="16"/>
      <c r="E7" s="15">
        <v>2</v>
      </c>
      <c r="F7" s="55" t="s">
        <v>9</v>
      </c>
    </row>
    <row r="8" spans="2:6" ht="73.8" customHeight="1" thickBot="1">
      <c r="B8" s="14" t="s">
        <v>3</v>
      </c>
      <c r="C8" s="13" t="s">
        <v>7</v>
      </c>
      <c r="D8" s="13" t="s">
        <v>2</v>
      </c>
      <c r="E8" s="12" t="s">
        <v>28</v>
      </c>
      <c r="F8" s="56"/>
    </row>
    <row r="9" spans="2:6" ht="15">
      <c r="B9" s="11" t="s">
        <v>29</v>
      </c>
      <c r="C9" s="10" t="s">
        <v>24</v>
      </c>
      <c r="D9" s="10" t="s">
        <v>30</v>
      </c>
      <c r="E9" s="9"/>
      <c r="F9" s="8"/>
    </row>
    <row r="10" spans="2:6" ht="15">
      <c r="B10" s="7" t="s">
        <v>31</v>
      </c>
      <c r="C10" s="10" t="s">
        <v>24</v>
      </c>
      <c r="D10" s="10" t="s">
        <v>32</v>
      </c>
      <c r="E10" s="9"/>
      <c r="F10" s="5"/>
    </row>
    <row r="11" spans="2:6" ht="15">
      <c r="B11" s="7" t="s">
        <v>33</v>
      </c>
      <c r="C11" s="10" t="s">
        <v>24</v>
      </c>
      <c r="D11" s="10" t="s">
        <v>34</v>
      </c>
      <c r="E11" s="9"/>
      <c r="F11" s="5"/>
    </row>
    <row r="12" spans="2:6" ht="15">
      <c r="B12" s="7" t="s">
        <v>35</v>
      </c>
      <c r="C12" s="10" t="s">
        <v>24</v>
      </c>
      <c r="D12" s="10" t="s">
        <v>36</v>
      </c>
      <c r="E12" s="9"/>
      <c r="F12" s="5"/>
    </row>
    <row r="13" spans="2:6" ht="15">
      <c r="B13" s="7" t="s">
        <v>37</v>
      </c>
      <c r="C13" s="10" t="s">
        <v>24</v>
      </c>
      <c r="D13" s="10" t="s">
        <v>38</v>
      </c>
      <c r="E13" s="9"/>
      <c r="F13" s="5"/>
    </row>
    <row r="14" spans="2:7" ht="15">
      <c r="B14" s="7" t="s">
        <v>39</v>
      </c>
      <c r="C14" s="40" t="s">
        <v>23</v>
      </c>
      <c r="D14" s="10" t="s">
        <v>40</v>
      </c>
      <c r="E14" s="9"/>
      <c r="F14" s="5"/>
      <c r="G14" s="1">
        <f aca="true" t="shared" si="0" ref="G14:G17">COUNTIF(E14,"ano")</f>
        <v>0</v>
      </c>
    </row>
    <row r="15" spans="2:7" ht="15">
      <c r="B15" s="7" t="s">
        <v>41</v>
      </c>
      <c r="C15" s="40" t="s">
        <v>23</v>
      </c>
      <c r="D15" s="10" t="s">
        <v>42</v>
      </c>
      <c r="E15" s="9"/>
      <c r="F15" s="5"/>
      <c r="G15" s="1">
        <f t="shared" si="0"/>
        <v>0</v>
      </c>
    </row>
    <row r="16" spans="2:7" ht="15">
      <c r="B16" s="7" t="s">
        <v>43</v>
      </c>
      <c r="C16" s="40" t="s">
        <v>23</v>
      </c>
      <c r="D16" s="10" t="s">
        <v>44</v>
      </c>
      <c r="E16" s="9"/>
      <c r="F16" s="5"/>
      <c r="G16" s="1">
        <f t="shared" si="0"/>
        <v>0</v>
      </c>
    </row>
    <row r="17" spans="2:7" ht="27.6">
      <c r="B17" s="7" t="s">
        <v>45</v>
      </c>
      <c r="C17" s="40" t="s">
        <v>23</v>
      </c>
      <c r="D17" s="10" t="s">
        <v>46</v>
      </c>
      <c r="E17" s="9"/>
      <c r="F17" s="5"/>
      <c r="G17" s="1">
        <f t="shared" si="0"/>
        <v>0</v>
      </c>
    </row>
    <row r="18" spans="2:7" ht="15">
      <c r="B18" s="7" t="s">
        <v>47</v>
      </c>
      <c r="C18" s="40" t="s">
        <v>23</v>
      </c>
      <c r="D18" s="10" t="s">
        <v>48</v>
      </c>
      <c r="E18" s="9"/>
      <c r="F18" s="5"/>
      <c r="G18" s="1">
        <f>COUNTIF(E18,"ano")</f>
        <v>0</v>
      </c>
    </row>
    <row r="19" spans="2:7" ht="15">
      <c r="B19" s="7" t="s">
        <v>49</v>
      </c>
      <c r="C19" s="40" t="s">
        <v>23</v>
      </c>
      <c r="D19" s="10" t="s">
        <v>50</v>
      </c>
      <c r="E19" s="9"/>
      <c r="F19" s="5"/>
      <c r="G19" s="1">
        <f>COUNTIF(E19,"ano")</f>
        <v>0</v>
      </c>
    </row>
    <row r="20" spans="2:6" ht="15">
      <c r="B20" s="7" t="s">
        <v>51</v>
      </c>
      <c r="C20" s="10" t="s">
        <v>24</v>
      </c>
      <c r="D20" s="10" t="s">
        <v>52</v>
      </c>
      <c r="E20" s="9"/>
      <c r="F20" s="5"/>
    </row>
    <row r="21" spans="2:7" ht="15">
      <c r="B21" s="7" t="s">
        <v>53</v>
      </c>
      <c r="C21" s="40" t="s">
        <v>23</v>
      </c>
      <c r="D21" s="10" t="s">
        <v>54</v>
      </c>
      <c r="E21" s="9"/>
      <c r="F21" s="5"/>
      <c r="G21" s="1">
        <f>COUNTIF(E21,"ano")</f>
        <v>0</v>
      </c>
    </row>
    <row r="22" spans="2:6" ht="27.6">
      <c r="B22" s="7" t="s">
        <v>55</v>
      </c>
      <c r="C22" s="10" t="s">
        <v>24</v>
      </c>
      <c r="D22" s="10" t="s">
        <v>56</v>
      </c>
      <c r="E22" s="9"/>
      <c r="F22" s="5"/>
    </row>
    <row r="23" spans="2:7" ht="27.6">
      <c r="B23" s="7" t="s">
        <v>57</v>
      </c>
      <c r="C23" s="40" t="s">
        <v>23</v>
      </c>
      <c r="D23" s="10" t="s">
        <v>58</v>
      </c>
      <c r="E23" s="9"/>
      <c r="F23" s="5"/>
      <c r="G23" s="1">
        <f>COUNTIF(E23,"ano")</f>
        <v>0</v>
      </c>
    </row>
    <row r="24" spans="2:6" ht="15">
      <c r="B24" s="7" t="s">
        <v>59</v>
      </c>
      <c r="C24" s="10" t="s">
        <v>24</v>
      </c>
      <c r="D24" s="10" t="s">
        <v>60</v>
      </c>
      <c r="E24" s="9"/>
      <c r="F24" s="5"/>
    </row>
    <row r="25" spans="2:6" ht="15">
      <c r="B25" s="7" t="s">
        <v>61</v>
      </c>
      <c r="C25" s="10" t="s">
        <v>24</v>
      </c>
      <c r="D25" s="10" t="s">
        <v>62</v>
      </c>
      <c r="E25" s="9"/>
      <c r="F25" s="5"/>
    </row>
    <row r="26" spans="2:6" ht="15">
      <c r="B26" s="7" t="s">
        <v>63</v>
      </c>
      <c r="C26" s="10" t="s">
        <v>24</v>
      </c>
      <c r="D26" s="10" t="s">
        <v>64</v>
      </c>
      <c r="E26" s="9"/>
      <c r="F26" s="5"/>
    </row>
    <row r="27" spans="2:6" ht="15">
      <c r="B27" s="7" t="s">
        <v>65</v>
      </c>
      <c r="C27" s="10" t="s">
        <v>24</v>
      </c>
      <c r="D27" s="10" t="s">
        <v>66</v>
      </c>
      <c r="E27" s="9"/>
      <c r="F27" s="5"/>
    </row>
    <row r="28" spans="2:6" ht="15">
      <c r="B28" s="7" t="s">
        <v>67</v>
      </c>
      <c r="C28" s="10" t="s">
        <v>24</v>
      </c>
      <c r="D28" s="10" t="s">
        <v>68</v>
      </c>
      <c r="E28" s="9"/>
      <c r="F28" s="5"/>
    </row>
    <row r="29" spans="2:6" ht="15">
      <c r="B29" s="7" t="s">
        <v>69</v>
      </c>
      <c r="C29" s="10" t="s">
        <v>24</v>
      </c>
      <c r="D29" s="10" t="s">
        <v>70</v>
      </c>
      <c r="E29" s="9"/>
      <c r="F29" s="5"/>
    </row>
    <row r="30" spans="2:6" ht="15">
      <c r="B30" s="7" t="s">
        <v>71</v>
      </c>
      <c r="C30" s="10" t="s">
        <v>24</v>
      </c>
      <c r="D30" s="10" t="s">
        <v>72</v>
      </c>
      <c r="E30" s="9"/>
      <c r="F30" s="5"/>
    </row>
    <row r="31" spans="2:7" ht="27.6">
      <c r="B31" s="7" t="s">
        <v>73</v>
      </c>
      <c r="C31" s="40" t="s">
        <v>23</v>
      </c>
      <c r="D31" s="10" t="s">
        <v>74</v>
      </c>
      <c r="E31" s="9"/>
      <c r="F31" s="5"/>
      <c r="G31" s="1">
        <f>COUNTIF(E31,"ano")</f>
        <v>0</v>
      </c>
    </row>
    <row r="32" spans="2:6" ht="15">
      <c r="B32" s="7" t="s">
        <v>77</v>
      </c>
      <c r="C32" s="10" t="s">
        <v>24</v>
      </c>
      <c r="D32" s="10" t="s">
        <v>78</v>
      </c>
      <c r="E32" s="9"/>
      <c r="F32" s="5"/>
    </row>
    <row r="33" spans="2:7" ht="27.6">
      <c r="B33" s="7" t="s">
        <v>79</v>
      </c>
      <c r="C33" s="40" t="s">
        <v>23</v>
      </c>
      <c r="D33" s="10" t="s">
        <v>80</v>
      </c>
      <c r="E33" s="9"/>
      <c r="F33" s="5"/>
      <c r="G33" s="1">
        <f>COUNTIF(E33,"ano")</f>
        <v>0</v>
      </c>
    </row>
    <row r="34" spans="2:6" ht="15">
      <c r="B34" s="7" t="s">
        <v>81</v>
      </c>
      <c r="C34" s="10" t="s">
        <v>24</v>
      </c>
      <c r="D34" s="10" t="s">
        <v>82</v>
      </c>
      <c r="E34" s="9"/>
      <c r="F34" s="5"/>
    </row>
    <row r="35" spans="2:6" ht="15">
      <c r="B35" s="7" t="s">
        <v>83</v>
      </c>
      <c r="C35" s="10" t="s">
        <v>24</v>
      </c>
      <c r="D35" s="10" t="s">
        <v>84</v>
      </c>
      <c r="E35" s="9"/>
      <c r="F35" s="5"/>
    </row>
    <row r="36" spans="2:6" ht="15">
      <c r="B36" s="7" t="s">
        <v>85</v>
      </c>
      <c r="C36" s="10" t="s">
        <v>24</v>
      </c>
      <c r="D36" s="10" t="s">
        <v>86</v>
      </c>
      <c r="E36" s="9"/>
      <c r="F36" s="5"/>
    </row>
    <row r="37" spans="2:6" ht="15">
      <c r="B37" s="7" t="s">
        <v>87</v>
      </c>
      <c r="C37" s="10" t="s">
        <v>24</v>
      </c>
      <c r="D37" s="10" t="s">
        <v>88</v>
      </c>
      <c r="E37" s="9"/>
      <c r="F37" s="5"/>
    </row>
    <row r="38" spans="2:6" ht="15">
      <c r="B38" s="7" t="s">
        <v>89</v>
      </c>
      <c r="C38" s="10" t="s">
        <v>24</v>
      </c>
      <c r="D38" s="10" t="s">
        <v>90</v>
      </c>
      <c r="E38" s="9"/>
      <c r="F38" s="5"/>
    </row>
    <row r="39" spans="2:6" ht="15">
      <c r="B39" s="7" t="s">
        <v>91</v>
      </c>
      <c r="C39" s="10" t="s">
        <v>24</v>
      </c>
      <c r="D39" s="10" t="s">
        <v>92</v>
      </c>
      <c r="E39" s="9"/>
      <c r="F39" s="5"/>
    </row>
    <row r="40" spans="2:6" ht="15">
      <c r="B40" s="7" t="s">
        <v>93</v>
      </c>
      <c r="C40" s="10" t="s">
        <v>24</v>
      </c>
      <c r="D40" s="10" t="s">
        <v>92</v>
      </c>
      <c r="E40" s="9"/>
      <c r="F40" s="5"/>
    </row>
    <row r="41" spans="2:7" ht="15">
      <c r="B41" s="7" t="s">
        <v>221</v>
      </c>
      <c r="C41" s="40" t="s">
        <v>23</v>
      </c>
      <c r="D41" s="10" t="s">
        <v>95</v>
      </c>
      <c r="E41" s="9"/>
      <c r="F41" s="5"/>
      <c r="G41" s="1">
        <f>COUNTIF(E41,"ano")</f>
        <v>0</v>
      </c>
    </row>
    <row r="42" spans="2:6" ht="15">
      <c r="B42" s="7" t="s">
        <v>222</v>
      </c>
      <c r="C42" s="10" t="s">
        <v>8</v>
      </c>
      <c r="D42" s="10" t="s">
        <v>97</v>
      </c>
      <c r="E42" s="9"/>
      <c r="F42" s="5"/>
    </row>
    <row r="43" spans="2:7" ht="15">
      <c r="B43" s="7" t="s">
        <v>223</v>
      </c>
      <c r="C43" s="40" t="s">
        <v>23</v>
      </c>
      <c r="D43" s="10" t="s">
        <v>99</v>
      </c>
      <c r="E43" s="9"/>
      <c r="F43" s="5"/>
      <c r="G43" s="1">
        <f>COUNTIF(E43,"ano")</f>
        <v>0</v>
      </c>
    </row>
    <row r="44" spans="2:6" ht="15">
      <c r="B44" s="7" t="s">
        <v>224</v>
      </c>
      <c r="C44" s="10" t="s">
        <v>8</v>
      </c>
      <c r="D44" s="10" t="s">
        <v>103</v>
      </c>
      <c r="E44" s="9"/>
      <c r="F44" s="5"/>
    </row>
    <row r="45" spans="2:6" ht="15">
      <c r="B45" s="7" t="s">
        <v>225</v>
      </c>
      <c r="C45" s="10" t="s">
        <v>24</v>
      </c>
      <c r="D45" s="10" t="s">
        <v>105</v>
      </c>
      <c r="E45" s="9"/>
      <c r="F45" s="5"/>
    </row>
    <row r="46" spans="2:6" ht="27.6">
      <c r="B46" s="7" t="s">
        <v>226</v>
      </c>
      <c r="C46" s="10" t="s">
        <v>24</v>
      </c>
      <c r="D46" s="10" t="s">
        <v>107</v>
      </c>
      <c r="E46" s="9"/>
      <c r="F46" s="5"/>
    </row>
    <row r="47" spans="2:6" ht="15">
      <c r="B47" s="7" t="s">
        <v>227</v>
      </c>
      <c r="C47" s="10" t="s">
        <v>24</v>
      </c>
      <c r="D47" s="10" t="s">
        <v>109</v>
      </c>
      <c r="E47" s="9"/>
      <c r="F47" s="5"/>
    </row>
    <row r="48" spans="2:6" ht="15">
      <c r="B48" s="7" t="s">
        <v>228</v>
      </c>
      <c r="C48" s="10" t="s">
        <v>8</v>
      </c>
      <c r="D48" s="10" t="s">
        <v>111</v>
      </c>
      <c r="E48" s="9"/>
      <c r="F48" s="5"/>
    </row>
    <row r="49" spans="2:7" ht="15">
      <c r="B49" s="7" t="s">
        <v>229</v>
      </c>
      <c r="C49" s="40" t="s">
        <v>23</v>
      </c>
      <c r="D49" s="10" t="s">
        <v>113</v>
      </c>
      <c r="E49" s="9"/>
      <c r="F49" s="5"/>
      <c r="G49" s="1">
        <f>COUNTIF(E49,"ano")</f>
        <v>0</v>
      </c>
    </row>
    <row r="50" spans="2:7" ht="15">
      <c r="B50" s="7" t="s">
        <v>230</v>
      </c>
      <c r="C50" s="40" t="s">
        <v>23</v>
      </c>
      <c r="D50" s="10" t="s">
        <v>115</v>
      </c>
      <c r="E50" s="9"/>
      <c r="F50" s="5"/>
      <c r="G50" s="1">
        <f>COUNTIF(E50,"ano")</f>
        <v>0</v>
      </c>
    </row>
    <row r="51" spans="2:6" ht="15">
      <c r="B51" s="7" t="s">
        <v>231</v>
      </c>
      <c r="C51" s="10" t="s">
        <v>24</v>
      </c>
      <c r="D51" s="10" t="s">
        <v>117</v>
      </c>
      <c r="E51" s="9"/>
      <c r="F51" s="5"/>
    </row>
    <row r="52" spans="2:6" ht="27.6">
      <c r="B52" s="7" t="s">
        <v>232</v>
      </c>
      <c r="C52" s="10" t="s">
        <v>24</v>
      </c>
      <c r="D52" s="10" t="s">
        <v>119</v>
      </c>
      <c r="E52" s="9"/>
      <c r="F52" s="5"/>
    </row>
    <row r="53" spans="2:6" ht="27.6">
      <c r="B53" s="7" t="s">
        <v>233</v>
      </c>
      <c r="C53" s="10" t="s">
        <v>24</v>
      </c>
      <c r="D53" s="10" t="s">
        <v>121</v>
      </c>
      <c r="E53" s="9"/>
      <c r="F53" s="5"/>
    </row>
    <row r="54" spans="2:7" ht="15">
      <c r="B54" s="7" t="s">
        <v>234</v>
      </c>
      <c r="C54" s="40" t="s">
        <v>23</v>
      </c>
      <c r="D54" s="10" t="s">
        <v>123</v>
      </c>
      <c r="E54" s="9"/>
      <c r="F54" s="5"/>
      <c r="G54" s="1">
        <f>COUNTIF(E54,"ano")</f>
        <v>0</v>
      </c>
    </row>
    <row r="55" spans="2:7" ht="27.6">
      <c r="B55" s="7" t="s">
        <v>235</v>
      </c>
      <c r="C55" s="40" t="s">
        <v>23</v>
      </c>
      <c r="D55" s="10" t="s">
        <v>125</v>
      </c>
      <c r="E55" s="9"/>
      <c r="F55" s="5"/>
      <c r="G55" s="1">
        <f>COUNTIF(E55,"ano")</f>
        <v>0</v>
      </c>
    </row>
    <row r="56" spans="2:6" ht="15">
      <c r="B56" s="7" t="s">
        <v>236</v>
      </c>
      <c r="C56" s="10" t="s">
        <v>24</v>
      </c>
      <c r="D56" s="10" t="s">
        <v>127</v>
      </c>
      <c r="E56" s="9"/>
      <c r="F56" s="5"/>
    </row>
    <row r="57" spans="2:6" ht="15">
      <c r="B57" s="7" t="s">
        <v>237</v>
      </c>
      <c r="C57" s="10" t="s">
        <v>24</v>
      </c>
      <c r="D57" s="10" t="s">
        <v>129</v>
      </c>
      <c r="E57" s="9"/>
      <c r="F57" s="5"/>
    </row>
    <row r="58" spans="2:6" ht="15">
      <c r="B58" s="7" t="s">
        <v>238</v>
      </c>
      <c r="C58" s="10" t="s">
        <v>8</v>
      </c>
      <c r="D58" s="10" t="s">
        <v>131</v>
      </c>
      <c r="E58" s="9"/>
      <c r="F58" s="5"/>
    </row>
    <row r="59" spans="2:6" ht="15">
      <c r="B59" s="7" t="s">
        <v>239</v>
      </c>
      <c r="C59" s="10" t="s">
        <v>8</v>
      </c>
      <c r="D59" s="10" t="s">
        <v>133</v>
      </c>
      <c r="E59" s="9"/>
      <c r="F59" s="5"/>
    </row>
    <row r="60" spans="2:6" ht="15">
      <c r="B60" s="7" t="s">
        <v>240</v>
      </c>
      <c r="C60" s="10" t="s">
        <v>8</v>
      </c>
      <c r="D60" s="10" t="s">
        <v>135</v>
      </c>
      <c r="E60" s="9"/>
      <c r="F60" s="5"/>
    </row>
    <row r="61" spans="2:6" ht="15">
      <c r="B61" s="7" t="s">
        <v>241</v>
      </c>
      <c r="C61" s="10" t="s">
        <v>24</v>
      </c>
      <c r="D61" s="10" t="s">
        <v>137</v>
      </c>
      <c r="E61" s="9"/>
      <c r="F61" s="5"/>
    </row>
    <row r="62" spans="2:6" ht="15">
      <c r="B62" s="7" t="s">
        <v>242</v>
      </c>
      <c r="C62" s="10" t="s">
        <v>24</v>
      </c>
      <c r="D62" s="10" t="s">
        <v>139</v>
      </c>
      <c r="E62" s="9"/>
      <c r="F62" s="5"/>
    </row>
    <row r="63" spans="2:6" ht="15">
      <c r="B63" s="7" t="s">
        <v>243</v>
      </c>
      <c r="C63" s="10" t="s">
        <v>24</v>
      </c>
      <c r="D63" s="10" t="s">
        <v>141</v>
      </c>
      <c r="E63" s="9"/>
      <c r="F63" s="5"/>
    </row>
    <row r="64" spans="2:6" ht="15">
      <c r="B64" s="7" t="s">
        <v>244</v>
      </c>
      <c r="C64" s="10" t="s">
        <v>8</v>
      </c>
      <c r="D64" s="10" t="s">
        <v>143</v>
      </c>
      <c r="E64" s="9"/>
      <c r="F64" s="5"/>
    </row>
    <row r="65" spans="2:6" ht="15">
      <c r="B65" s="7" t="s">
        <v>245</v>
      </c>
      <c r="C65" s="10" t="s">
        <v>24</v>
      </c>
      <c r="D65" s="10" t="s">
        <v>145</v>
      </c>
      <c r="E65" s="9"/>
      <c r="F65" s="5"/>
    </row>
    <row r="66" spans="2:6" ht="15">
      <c r="B66" s="7" t="s">
        <v>246</v>
      </c>
      <c r="C66" s="10" t="s">
        <v>8</v>
      </c>
      <c r="D66" s="10" t="s">
        <v>147</v>
      </c>
      <c r="E66" s="9"/>
      <c r="F66" s="5"/>
    </row>
    <row r="67" spans="2:6" ht="15">
      <c r="B67" s="7" t="s">
        <v>247</v>
      </c>
      <c r="C67" s="10" t="s">
        <v>8</v>
      </c>
      <c r="D67" s="10" t="s">
        <v>149</v>
      </c>
      <c r="E67" s="9"/>
      <c r="F67" s="5"/>
    </row>
    <row r="68" spans="2:6" ht="15">
      <c r="B68" s="7" t="s">
        <v>248</v>
      </c>
      <c r="C68" s="10" t="s">
        <v>8</v>
      </c>
      <c r="D68" s="10" t="s">
        <v>151</v>
      </c>
      <c r="E68" s="9"/>
      <c r="F68" s="5"/>
    </row>
    <row r="69" spans="2:6" ht="15">
      <c r="B69" s="7" t="s">
        <v>249</v>
      </c>
      <c r="C69" s="10" t="s">
        <v>8</v>
      </c>
      <c r="D69" s="10" t="s">
        <v>153</v>
      </c>
      <c r="E69" s="9"/>
      <c r="F69" s="5"/>
    </row>
    <row r="70" spans="2:6" ht="15">
      <c r="B70" s="7" t="s">
        <v>250</v>
      </c>
      <c r="C70" s="10" t="s">
        <v>24</v>
      </c>
      <c r="D70" s="10" t="s">
        <v>155</v>
      </c>
      <c r="E70" s="9"/>
      <c r="F70" s="5"/>
    </row>
    <row r="71" spans="2:6" ht="15">
      <c r="B71" s="7" t="s">
        <v>251</v>
      </c>
      <c r="C71" s="10" t="s">
        <v>24</v>
      </c>
      <c r="D71" s="10" t="s">
        <v>157</v>
      </c>
      <c r="E71" s="9"/>
      <c r="F71" s="5"/>
    </row>
    <row r="72" spans="2:6" ht="15">
      <c r="B72" s="7" t="s">
        <v>252</v>
      </c>
      <c r="C72" s="10" t="s">
        <v>24</v>
      </c>
      <c r="D72" s="10" t="s">
        <v>159</v>
      </c>
      <c r="E72" s="9"/>
      <c r="F72" s="5"/>
    </row>
    <row r="73" spans="2:6" ht="15">
      <c r="B73" s="7" t="s">
        <v>253</v>
      </c>
      <c r="C73" s="10" t="s">
        <v>24</v>
      </c>
      <c r="D73" s="10" t="s">
        <v>161</v>
      </c>
      <c r="E73" s="9"/>
      <c r="F73" s="5"/>
    </row>
    <row r="74" spans="2:6" ht="15">
      <c r="B74" s="7" t="s">
        <v>201</v>
      </c>
      <c r="C74" s="10" t="s">
        <v>24</v>
      </c>
      <c r="D74" s="10" t="s">
        <v>163</v>
      </c>
      <c r="E74" s="9"/>
      <c r="F74" s="5"/>
    </row>
    <row r="75" spans="2:6" ht="15">
      <c r="B75" s="7" t="s">
        <v>203</v>
      </c>
      <c r="C75" s="10" t="s">
        <v>24</v>
      </c>
      <c r="D75" s="10" t="s">
        <v>165</v>
      </c>
      <c r="E75" s="9"/>
      <c r="F75" s="5"/>
    </row>
    <row r="76" spans="2:6" ht="15">
      <c r="B76" s="7" t="s">
        <v>205</v>
      </c>
      <c r="C76" s="10" t="s">
        <v>24</v>
      </c>
      <c r="D76" s="10" t="s">
        <v>167</v>
      </c>
      <c r="E76" s="9"/>
      <c r="F76" s="5"/>
    </row>
    <row r="77" spans="2:6" ht="15">
      <c r="B77" s="7" t="s">
        <v>207</v>
      </c>
      <c r="C77" s="10" t="s">
        <v>24</v>
      </c>
      <c r="D77" s="10" t="s">
        <v>169</v>
      </c>
      <c r="E77" s="9"/>
      <c r="F77" s="5"/>
    </row>
    <row r="78" spans="2:6" ht="15">
      <c r="B78" s="7" t="s">
        <v>209</v>
      </c>
      <c r="C78" s="10" t="s">
        <v>24</v>
      </c>
      <c r="D78" s="10" t="s">
        <v>171</v>
      </c>
      <c r="E78" s="9"/>
      <c r="F78" s="5"/>
    </row>
    <row r="79" spans="2:6" ht="15">
      <c r="B79" s="7" t="s">
        <v>211</v>
      </c>
      <c r="C79" s="10" t="s">
        <v>24</v>
      </c>
      <c r="D79" s="10" t="s">
        <v>173</v>
      </c>
      <c r="E79" s="9"/>
      <c r="F79" s="5"/>
    </row>
    <row r="80" spans="2:7" ht="15">
      <c r="B80" s="7" t="s">
        <v>254</v>
      </c>
      <c r="C80" s="40" t="s">
        <v>23</v>
      </c>
      <c r="D80" s="10" t="s">
        <v>175</v>
      </c>
      <c r="E80" s="9"/>
      <c r="F80" s="5"/>
      <c r="G80" s="1">
        <f>COUNTIF(E80,"ano")</f>
        <v>0</v>
      </c>
    </row>
    <row r="81" spans="5:7" ht="14.7" customHeight="1">
      <c r="E81" s="58" t="s">
        <v>13</v>
      </c>
      <c r="F81" s="59"/>
      <c r="G81" s="20">
        <f>SUM(G9:G80)</f>
        <v>0</v>
      </c>
    </row>
    <row r="82" spans="2:6" ht="13.95" customHeight="1">
      <c r="B82" s="57" t="s">
        <v>12</v>
      </c>
      <c r="C82" s="57"/>
      <c r="D82" s="57"/>
      <c r="E82" s="57"/>
      <c r="F82" s="57"/>
    </row>
    <row r="83" spans="2:6" ht="55.5" customHeight="1">
      <c r="B83" s="57"/>
      <c r="C83" s="57"/>
      <c r="D83" s="57"/>
      <c r="E83" s="57"/>
      <c r="F83" s="57"/>
    </row>
    <row r="85" ht="15">
      <c r="B85" s="4" t="s">
        <v>1</v>
      </c>
    </row>
    <row r="86" ht="15">
      <c r="B86" s="3" t="s">
        <v>0</v>
      </c>
    </row>
    <row r="87" ht="15">
      <c r="B87" s="2" t="s">
        <v>20</v>
      </c>
    </row>
    <row r="88" ht="15">
      <c r="B88" s="2" t="s">
        <v>219</v>
      </c>
    </row>
    <row r="89" ht="15">
      <c r="B89" s="2" t="s">
        <v>258</v>
      </c>
    </row>
    <row r="90" ht="15">
      <c r="B90" s="2" t="s">
        <v>11</v>
      </c>
    </row>
    <row r="91" ht="15">
      <c r="B91" s="1" t="s">
        <v>259</v>
      </c>
    </row>
    <row r="92" ht="15">
      <c r="B92" s="1" t="s">
        <v>14</v>
      </c>
    </row>
    <row r="93" ht="15">
      <c r="B93" s="1" t="s">
        <v>25</v>
      </c>
    </row>
    <row r="94" ht="15">
      <c r="B94" s="1" t="s">
        <v>257</v>
      </c>
    </row>
  </sheetData>
  <sheetProtection formatCells="0" formatColumns="0" formatRows="0"/>
  <protectedRanges>
    <protectedRange sqref="C4:F4 D5:F5" name="Oblast C_3_1"/>
    <protectedRange sqref="E9:F80" name="Oblast2"/>
    <protectedRange sqref="C5" name="Oblast C_3_1_1"/>
  </protectedRanges>
  <autoFilter ref="A1:G83"/>
  <mergeCells count="3">
    <mergeCell ref="F7:F8"/>
    <mergeCell ref="B82:F83"/>
    <mergeCell ref="E81:F81"/>
  </mergeCells>
  <dataValidations count="1">
    <dataValidation type="list" allowBlank="1" showInputMessage="1" showErrorMessage="1" sqref="E9:E80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9" r:id="rId1"/>
  <headerFooter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zoomScale="80" zoomScaleNormal="80" workbookViewId="0" topLeftCell="A1"/>
  </sheetViews>
  <sheetFormatPr defaultColWidth="21.00390625" defaultRowHeight="15"/>
  <cols>
    <col min="1" max="1" width="22.7109375" style="1" customWidth="1"/>
    <col min="2" max="2" width="18.28125" style="1" customWidth="1"/>
    <col min="3" max="3" width="15.421875" style="1" customWidth="1"/>
    <col min="4" max="4" width="14.28125" style="1" customWidth="1"/>
    <col min="5" max="5" width="21.00390625" style="1" hidden="1" customWidth="1"/>
    <col min="6" max="16384" width="21.00390625" style="1" customWidth="1"/>
  </cols>
  <sheetData>
    <row r="1" spans="1:2" ht="15">
      <c r="A1" s="2" t="str">
        <f>'1-EIS'!A2</f>
        <v>Veřejná zakázka:  Ekonomický a mzdový informační systém</v>
      </c>
      <c r="B1" s="2"/>
    </row>
    <row r="2" spans="1:2" ht="15">
      <c r="A2" s="2"/>
      <c r="B2" s="2"/>
    </row>
    <row r="3" spans="1:2" ht="15">
      <c r="A3" s="18" t="s">
        <v>16</v>
      </c>
      <c r="B3" s="18"/>
    </row>
    <row r="4" spans="1:5" ht="13.8" customHeight="1">
      <c r="A4" s="18" t="s">
        <v>18</v>
      </c>
      <c r="B4" s="39" t="str">
        <f>'1-EIS'!C4&amp;'2-MS'!C4</f>
        <v>Vyplní dodavatel obchodní názevVyplní dodavatel obchodní název</v>
      </c>
      <c r="C4" s="37"/>
      <c r="D4" s="38"/>
      <c r="E4" s="37"/>
    </row>
    <row r="5" spans="1:3" ht="14.4" thickBot="1">
      <c r="A5" s="18"/>
      <c r="B5" s="18"/>
      <c r="C5" s="18"/>
    </row>
    <row r="6" spans="1:5" s="43" customFormat="1" ht="43.8" customHeight="1">
      <c r="A6" s="42" t="s">
        <v>17</v>
      </c>
      <c r="B6" s="46" t="s">
        <v>255</v>
      </c>
      <c r="C6" s="46" t="s">
        <v>256</v>
      </c>
      <c r="D6" s="47" t="s">
        <v>15</v>
      </c>
      <c r="E6" s="54" t="s">
        <v>260</v>
      </c>
    </row>
    <row r="7" spans="1:5" ht="15.6">
      <c r="A7" s="48" t="s">
        <v>216</v>
      </c>
      <c r="B7" s="44">
        <f>COUNTIF('1-EIS'!C9:C102,"R")</f>
        <v>24</v>
      </c>
      <c r="C7" s="45">
        <f>'1-EIS'!G103</f>
        <v>0</v>
      </c>
      <c r="D7" s="52">
        <f>C7/(B7/100)</f>
        <v>0</v>
      </c>
      <c r="E7" s="21">
        <f>COUNTA('1-EIS'!G9:G102)</f>
        <v>24</v>
      </c>
    </row>
    <row r="8" spans="1:5" ht="16.2" thickBot="1">
      <c r="A8" s="49" t="s">
        <v>217</v>
      </c>
      <c r="B8" s="50">
        <f>COUNTIF('2-MS'!C9:C80,"R")</f>
        <v>17</v>
      </c>
      <c r="C8" s="51">
        <f>'2-MS'!G81</f>
        <v>0</v>
      </c>
      <c r="D8" s="53">
        <f>C8/(4/100)</f>
        <v>0</v>
      </c>
      <c r="E8" s="21">
        <f>COUNTA('2-MS'!G9:G80)</f>
        <v>17</v>
      </c>
    </row>
    <row r="10" spans="1:2" ht="14.4">
      <c r="A10" s="21" t="s">
        <v>21</v>
      </c>
      <c r="B10" s="21"/>
    </row>
    <row r="11" ht="15">
      <c r="E11" s="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2023-07-26T11:19:44Z</cp:lastPrinted>
  <dcterms:created xsi:type="dcterms:W3CDTF">2018-01-03T08:48:26Z</dcterms:created>
  <dcterms:modified xsi:type="dcterms:W3CDTF">2023-07-28T09:49:58Z</dcterms:modified>
  <cp:category/>
  <cp:version/>
  <cp:contentType/>
  <cp:contentStatus/>
</cp:coreProperties>
</file>