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65416" yWindow="65416" windowWidth="29040" windowHeight="15720" activeTab="1"/>
  </bookViews>
  <sheets>
    <sheet name="specifikace" sheetId="1" r:id="rId1"/>
    <sheet name="List1" sheetId="5" r:id="rId2"/>
    <sheet name="List2" sheetId="9" r:id="rId3"/>
    <sheet name="List3" sheetId="10" r:id="rId4"/>
    <sheet name="List4" sheetId="11" r:id="rId5"/>
    <sheet name="List5" sheetId="13" r:id="rId6"/>
  </sheets>
  <definedNames/>
  <calcPr calcId="162913"/>
  <extLst/>
</workbook>
</file>

<file path=xl/sharedStrings.xml><?xml version="1.0" encoding="utf-8"?>
<sst xmlns="http://schemas.openxmlformats.org/spreadsheetml/2006/main" count="410" uniqueCount="201">
  <si>
    <t>Číslo</t>
  </si>
  <si>
    <t>Název předmětu</t>
  </si>
  <si>
    <t>CPV kód</t>
  </si>
  <si>
    <t>Celkový požadovaný počet kusů</t>
  </si>
  <si>
    <t>Měrná jednotka</t>
  </si>
  <si>
    <t>Sazba DPH v %</t>
  </si>
  <si>
    <t>Jednotková cena za MJ bez DPH</t>
  </si>
  <si>
    <t>Výše DPH za MJ (v Kč)</t>
  </si>
  <si>
    <t>Celková cena za položku bez DPH</t>
  </si>
  <si>
    <t>Výše DPH (v Kč)</t>
  </si>
  <si>
    <t>ks</t>
  </si>
  <si>
    <t>21</t>
  </si>
  <si>
    <t>bez DPH:</t>
  </si>
  <si>
    <t>výše DPH:</t>
  </si>
  <si>
    <t>s DPH:</t>
  </si>
  <si>
    <t>viz List1</t>
  </si>
  <si>
    <t>Jednotková cena za MJ včetně DPH</t>
  </si>
  <si>
    <t>Celková cena  za položku včetně DPH</t>
  </si>
  <si>
    <t>Příloha č. 1 Výzvy - Technická a množstevní specifikace</t>
  </si>
  <si>
    <t>Druh dodávky</t>
  </si>
  <si>
    <t>Popis</t>
  </si>
  <si>
    <t>Minimální požadované vlastnosti</t>
  </si>
  <si>
    <t>Zboží nebude použité ani repasované</t>
  </si>
  <si>
    <t>List 1</t>
  </si>
  <si>
    <t>48820000-2</t>
  </si>
  <si>
    <t>Server</t>
  </si>
  <si>
    <t>CELKOVÁ NABÍDKOVÁ CENA:</t>
  </si>
  <si>
    <t>Záruka a podpora</t>
  </si>
  <si>
    <t>viz List2</t>
  </si>
  <si>
    <t>Nabízený produkt*</t>
  </si>
  <si>
    <t>Požadavky na provedení (minimální technická specifikace)</t>
  </si>
  <si>
    <t>Provedení: rackmount 19“, výška max. 2U, plnovýsuvné ližiny včetně ramena pro vedení kabeláže</t>
  </si>
  <si>
    <t>Dodavatel uvede jednoznačný popis vlastností / funkcí / hodnot či dalších atributů nabízeného řešení z něhož bude zřejmě, jakým způsobem jím nabízené řešení daný požadavek zplňuje; uvede nabízené paremetry a je-li součástí položky výrobek, uvede též typ a výrobce nabízeného zařízení včetně Part Number, pokud je zařízení přiděleno (zejm. výrobcem).  V případě nedostatečého rozsahu znaků v buňce - viz pokyny pro vyplnění níže.</t>
  </si>
  <si>
    <t>1ks Ethernet adapter 2x1Gbps 1000BASE-T</t>
  </si>
  <si>
    <t xml:space="preserve">2 ks  hot-swap zdroje napájení dimenzované pro plné osazení serveru disky, CPU, RAM a PCIe zařízení, účinnost min. 94% </t>
  </si>
  <si>
    <t>Server musí být osazen TPM 2.0</t>
  </si>
  <si>
    <t xml:space="preserve">Redundantní hotswap ventilátory </t>
  </si>
  <si>
    <t>IPMI 2.0 popř. obdoba, možnost vzdáleného převzetí grafické konsole bez závislosti na OS, webový klient HTML5, vzdálený mount DVD media, USB, dedikovaný port (není součástí požadovaného počtu ethernet portů)</t>
  </si>
  <si>
    <t xml:space="preserve">Vyčítání přes SNMP celkového zdraví serveru bez nutnosti instalovat OS – jeden parametr v MIB </t>
  </si>
  <si>
    <t>V případě, že pole "popis způsobu plnění" u konkrétní položky nedostačuje počtem znaků k uvedení požadovaných údajů, připojí dodavatel k nabídce produktový, technický list nebo jiný dokument (zejména vystavený výrobcem) obsahující požadované informace a v poli "popis způsobu plnění" uvede odkaz na konkrétní odstavec, bod oddíl apod. přiloženého dokumentu (obecný odkaz na celý dokument není dostačující!).</t>
  </si>
  <si>
    <t>1.</t>
  </si>
  <si>
    <t>2.</t>
  </si>
  <si>
    <t>3.</t>
  </si>
  <si>
    <t>4.</t>
  </si>
  <si>
    <t>5.</t>
  </si>
  <si>
    <t>6.</t>
  </si>
  <si>
    <t>7.</t>
  </si>
  <si>
    <t>8.</t>
  </si>
  <si>
    <t>9.</t>
  </si>
  <si>
    <t>10.</t>
  </si>
  <si>
    <t>11.</t>
  </si>
  <si>
    <t>12.</t>
  </si>
  <si>
    <t>13.</t>
  </si>
  <si>
    <t>14.</t>
  </si>
  <si>
    <t>15.</t>
  </si>
  <si>
    <t>16.</t>
  </si>
  <si>
    <t>Záruka 60 měsíců s možností rozšíření o dalších 24 měsíců. Přístup k firmware a jeho aktualizacím po dobu trvání záruční lhůty.</t>
  </si>
  <si>
    <r>
      <t xml:space="preserve">Dodavatel uvede jednoznačný popis vlastností / funkcí / hodnot či dalších atributů nabízeného řešení z něhož bude zřejmě, jakým způsobem jím nabízené řešení daný požadavek zplňuje; uvede nabízené paremetry a je-li součástí položky výrobek, uvede též typ a výrobce nabízeného zařízení včetně Part Number, pokud je zařízení přiděleno (zejm. výrobcem).  V případě nedostatečého rozsahu znaků v buňce - viz pokyny pro vyplnění níže. </t>
    </r>
    <r>
      <rPr>
        <b/>
        <sz val="10"/>
        <color theme="0" tint="-0.4999699890613556"/>
        <rFont val="Calibri"/>
        <family val="2"/>
        <scheme val="minor"/>
      </rPr>
      <t>Výsledek Bench Mark bude přiložen k nabídce jako samostatný dokument.</t>
    </r>
  </si>
  <si>
    <r>
      <t xml:space="preserve">Popis způsobu splnění - </t>
    </r>
    <r>
      <rPr>
        <b/>
        <sz val="11"/>
        <color rgb="FFFF0000"/>
        <rFont val="Calibri"/>
        <family val="2"/>
        <scheme val="minor"/>
      </rPr>
      <t>vyplní dodavatel</t>
    </r>
  </si>
  <si>
    <t>List 2</t>
  </si>
  <si>
    <t xml:space="preserve">* účastník zadávacího řízení  vyplní přesné označní typu a výrobce nabízeného zařízení včetně Part Number, pokud je zařízení přiděleno (zejm. výrobcem)
</t>
  </si>
  <si>
    <t>Server pro provoz virtualizační infrastruktury</t>
  </si>
  <si>
    <t>viz List3</t>
  </si>
  <si>
    <t>viz List4</t>
  </si>
  <si>
    <t>viz List5</t>
  </si>
  <si>
    <t>Diskové pole pro uložení dat</t>
  </si>
  <si>
    <t>Switch pro provoz FC infrastruktury</t>
  </si>
  <si>
    <t>Switch pro provoz ETHERNET infrastruktury</t>
  </si>
  <si>
    <t>Disková virtualizace</t>
  </si>
  <si>
    <t>Garantovaný odběr v roce 2023</t>
  </si>
  <si>
    <t>17.</t>
  </si>
  <si>
    <t>18.</t>
  </si>
  <si>
    <t>19.</t>
  </si>
  <si>
    <t>Server musí být osaditelný min. 16x disky  NVMe SSD a 2 disky na instalaci OS. Veškeré potřebné komponenty (řadič, diskové pozice, kabeláž, napájecí zdroje apod.) musí být již nyní osazeny tak, aby server bylo možné funkčně osadit plným počtem  HDD pouhým dodatečným vložením disků</t>
  </si>
  <si>
    <t>RAM 1280GB, RDIMM, 4800MT/s, Dual Rank</t>
  </si>
  <si>
    <t>2ks disků 480GB pro instalaci OS - konfigurace RAID-1 na samostatném HW řadiči</t>
  </si>
  <si>
    <t>2ks Ethernet adapter Dual Port 100GbE QSFP28 Adapter včetně zářičů 100G a 10m kabelů, RoCE v2, DCB. Karty budou od stejného výrobce se stejnou produktovou řadou</t>
  </si>
  <si>
    <t>4ks zářičů 100G kompatibilních se switches dodávaných v položce 3</t>
  </si>
  <si>
    <t>2ks Ethernet adapter Dual Port 10/25GbE SFP28 Adapter včetně MM zářičů 25G a 10m kabelů LC/PC-LC/PC, RoCE v2, DCB. Karty budou od stejného výrobce se stejnou produktovou řadou</t>
  </si>
  <si>
    <t>4ks zářičů 25G kompatibilních se switches HPE 5950</t>
  </si>
  <si>
    <t>1ks FC adapter 2x port 32/16 Gb/s včetně zářičů</t>
  </si>
  <si>
    <t>Plná kompatibilita s VMWARE LifeCycle manager pro upgrade firmware serverů včetně případných licencí výrobce</t>
  </si>
  <si>
    <t>Kompatibilita všech komponent s OS  VMWARE ESXi 8.x dle veřejně dostupného seznamu (např. http://www.vmware.com/resources/compatibility/search.php?deviceCategory=server)</t>
  </si>
  <si>
    <t xml:space="preserve">Součástí nástroj pro kontrolu a evidenci změn v nastavení BIOS, kontrolu kritickýxh a bezpečnostních aktializací firmware od výrobce a jejich update </t>
  </si>
  <si>
    <r>
      <t xml:space="preserve"> </t>
    </r>
    <r>
      <rPr>
        <b/>
        <u val="single"/>
        <sz val="10"/>
        <rFont val="Arial"/>
        <family val="2"/>
      </rPr>
      <t>Společné podmínky dodávky:</t>
    </r>
    <r>
      <rPr>
        <sz val="10"/>
        <rFont val="Arial"/>
        <family val="2"/>
      </rPr>
      <t xml:space="preserve"> 4ks SW licence VMWARE ESX Ent. plus poskytne zadavatel.    
Součástí zakázky je fyzická instalace zařízení, oživení a konfigurace pro splnění akceptačních testů:  
Součástí zakázky je prováděcí projekt a dokumentace skutečného zapojení a konfigurace dodaných zařízení.  
1 Instalace ETH switchů do obou lokalit datového centra včetně konfigurace a spojení se stávající infrastrukturou v režimu vysoké dostupnosti 
2 Instalace FC switchů do obou lokalit (2x fabric) 
3 Instalace a zapojení ESX do ethernetové infrastruktury, začlenění mgmt do stávajícího vCENTER 
4 Instalace a zapojení diskového pole do infrastuktury (FC, Ethernet), ukázka přístupu na MGMT pole 
5 Konfigurace diskových polí - tiering,  vytvoření metroclusteru, vytvoření synchronní replikace svazku, vytvoření asynchronní replikace svazku, vytvoření snapshootu 
6 Navýšení kapacity svazků v režimu synchronní replikace bez nutnosti rozpojení replikace 
7 Začlenění do stávajícího monitoringu ZABBIX (stav jednotlivých hostů,stav a zatížení FC switchů,stav a zatízení Ethernet switchů, stav diskového pole, obsazení diskového prostoru, výkonové zatížení jednotlivých komponent, latence svazků)    
8 Namapování datové kapacity z diskového pole do ESX přes protokol NVMeoF (FibreChannel i iSCSI RDMA) 
9 Ukázka funkce deduplikace, komprese,  přiřazení snapshootu k ESX 
10 test redundance zapojení -  postupné odpojování redundantních linek a kontrola chování systému (všechny komunikační cesty budou zapojeny v režimu vysoké dostupnosti)  
11 ověření mezní výkonosti systému - instalace VMs a spuštění nástroje pro generování zátěže pro ethernetové linky, pro diskové úložiště a pro CPU, kontrola reakce monitoringu 
12 předvedení požadovaných funkcí diskové virtualizace 
13 vytvoření migračních scénářů pro přesun VM včetně RDM disků ze staré infrastruktury  
</t>
    </r>
  </si>
  <si>
    <t xml:space="preserve">Velikosti max. 11U, rackmount,  plně odolný systém proti výpadku klíčových komponent (no single point of failure), radiče, cache, paměti, ventilátorů, napájecích zdrojů. </t>
  </si>
  <si>
    <t>Výměna vyjímatelných komponent a přidávání (výměna) disků za chodu, on-line firmware upgrade na řadičích i discích, on-line přidávání dalších diskových polic, odolnost proti výpadku jedné police (kruhování)</t>
  </si>
  <si>
    <t>Čistá kapacita úložiště bez deduplikace a komprese prezentována VMWARE ESXi  500TiB  na NL-SAS HDD se zabezpečením proti výpadku 2ks disků současně a HOTSPARE prostor s kapacitou 2 disků, s geometrií max. 10+2</t>
  </si>
  <si>
    <t xml:space="preserve">Možnost rozšíření kapacity NL-SAS HDD o 200TiB se zabezpečením proti výpadku 2ks disků současně (formou doplnění police nebo instalací dalších disků do stávajícího chassis) </t>
  </si>
  <si>
    <t>Čistá kapacita úložiště bez deduplikace a komprese prezentována VMWARE ESXi  150TiB  na NVMe SSD se zabezpečením proti výpadku 2ks disků současně a HOTSPARE prostor s kapacitou 1 disku a s geometrií max 10+2. Pro každý opotřebený či vadný disk (flash médium) je požadována jeho bezplatná záruční výměna (viz kupní smlouva)</t>
  </si>
  <si>
    <t xml:space="preserve">Možnost rozšíření kapacity NVMe SSD o 50TiB se zabezpečením proti výpadku 2ks disků současně (formou instalací dalších disků do stávajícího chassis) s rozšíření s krokem 1ks disku a začleněním do stávajících diskových skupin </t>
  </si>
  <si>
    <t xml:space="preserve">2ks hot-swap redundantních aktivních řadičů, každý řadič bude obsahovat  8 portů Fibre Channel 16/32 Gb/s (včetně MM zářičů a kabelů 10m) a 4x10Gb/s (včetně případných zářičů a propojovaích kabelů 10m) pro připojení k  infrastruktuře a 768GB cache bateriově zálohované. Datové připojení k ESXi je požadováno protokolem NVMeoF (FibreChannel i iSCSI RDMA) v režimu vysoké dostupnosti (více datových cest). LUN musí být dostupný současně přes FC i iSCSI. </t>
  </si>
  <si>
    <t xml:space="preserve">Správa prostřednictvím grafického rozhraní (GUI) přes HTML5, i příkazové řádky (CLI). SNMP v2c nebo API pro vzdálený monitoring (získání informací o aktuálním stavu HW, zatížení (počet IO) a latencí na jednotlivých skupinách disků a LUNs)  </t>
  </si>
  <si>
    <t>Pole vnitřně virtualizováno pro celkové usnadnění administrace a efektivní zacházení s výkonovými a kapacitními rezervami</t>
  </si>
  <si>
    <t>Akcelerace operací čtení/zápis – automatizovaný přesun dat umístěných na SAS HDD u nejčastěji využívaných diskových bloků na vyšší Tier, zpravidla Tier 0 (SSD), bez nutnosti zásahu administrátora.</t>
  </si>
  <si>
    <t>Thinprovisining, deduplikace, komprese uložených dat nastavitelné per LUN</t>
  </si>
  <si>
    <t>Požadavky na služby nad jednotlivými LUN svazky:
- Vytváření až 16 snapshotů nad jedním svazkem.
- Vytváření klonů svazku/snapshotu
- vytváření uzamykatelných snapshotů, orchestrace z prostředí managementu pole
- zpřístupnění vytvořených snapshotů serverům prostřednictvím FC a iSCSI.
- rollback dat diskového svazku z existujícího snapshotu 
- Synchronní zrcadlení svazků prezentovaných serverům na primárním úložišti v úložišti sekundárním s podporou rozdílové resynchronizace po výpadky jednoho diskového pole. Licence pro celou kapacitu pole
- Asynchronní replikace svazků, Licence pro celou kapacitu pole</t>
  </si>
  <si>
    <t>Konfigurace dvou diskových polí v režimu metroclusteru bez dalšího potřebného hardware (vytvoření synchronního svazku, který je přiřazen k ESX z obou polí), umístění witness ve formě virtuálního serveru do další lokality, využítí nativních host multipath driverů z VMWARE ESX, zvětšování velikosti LUN zařazeného do metroclusteru za chodu bez nutnosti rozpojení metroclusteru konfigurace LUNu</t>
  </si>
  <si>
    <t>Možnost dokoupení licence pro využití diskového pole jako virtualizační platformy pro diskové pole třetí strany  (s kapacitou diskového pole třetí je možné provádět stejné operace jako s vlastní kapacitou diskového pole)</t>
  </si>
  <si>
    <t>Funkce VMWARE VAAI-Block, VMWARE Space Reclamation</t>
  </si>
  <si>
    <t>Výkonost polí NVME části pro R/W 70/30 block 8KB 100tis iops s latencí menší než 0,5ms pro LUN v režimu metrocluster</t>
  </si>
  <si>
    <t>Kompatibilita s poslední produkční verzí VMware vSphere ESXi dle kompatibility listu https://www.vmware.com/resources/compatibility/search.php</t>
  </si>
  <si>
    <t>List 3</t>
  </si>
  <si>
    <t xml:space="preserve"> FC switch, s kapacitou 48 portů, 36 aktivních portů (zalicencovány)</t>
  </si>
  <si>
    <t xml:space="preserve"> Rychlost FC portů 32/16 Gb/s</t>
  </si>
  <si>
    <t>2ks hotswap zdrpoje napájení a hot swap ventilátory</t>
  </si>
  <si>
    <t>Licence Full fabric a ISL trunking (sdružování portů)</t>
  </si>
  <si>
    <t>Součástí dodávky budou SFP moduly do FC switchů:
- moduly (typ DWDM nebo SM - viz kapitola "Popis propojení lokalit datacentra") na propojení mezi lokalitami technologického centra s využitím ISL trunking včetně potřebných optických propojovacích kabelů, celková kapacita spoje pro jeden fabric 64Gb/s
- moduly na připojení dodávaných zařízení včetně propojovacích kabelů (MM), aktivní (zalicencované) porty osazeny MM zářiči bez dodávky propojovacích kabelů</t>
  </si>
  <si>
    <t>List 4</t>
  </si>
  <si>
    <t>Rackmount 19“</t>
  </si>
  <si>
    <t xml:space="preserve">Plná podpora IPv4/IPv6  </t>
  </si>
  <si>
    <t>Plnohodnotná licence bez nutnosti ověření na externích serverech, provoz po dobu 12-ti let s využitím všech požadovaných funkcí včetně aktivace všech portů</t>
  </si>
  <si>
    <t xml:space="preserve">Provoz bez dostupnosti sítě internet </t>
  </si>
  <si>
    <t>Jumbo frames větší než 9000 B</t>
  </si>
  <si>
    <t>Management – serial konzole, SSH, https, SNMPv1,2,3, REST API</t>
  </si>
  <si>
    <t>SNMPv3 trap, SYSLOG, RMON</t>
  </si>
  <si>
    <t>NTP klient</t>
  </si>
  <si>
    <t>IGMP, IGMP snooping</t>
  </si>
  <si>
    <t>Plná implementace 802.1ad – 4094 VLAN, určení nativní a management VLAN</t>
  </si>
  <si>
    <t>Implementace LACP podle 802.3ad – minimálně 4 nezávislé skupiny po 4 fyzických portech</t>
  </si>
  <si>
    <t>Implementace QoS – minimálně 8 HW fronty</t>
  </si>
  <si>
    <t>RADIUS klient – přihlašování na MGMT s ověřením na RADIUS serveru s rozlišením minimálně dvou úrovní přístupu (dohled, administrator)</t>
  </si>
  <si>
    <t xml:space="preserve">Definice rozdílných Radius serverů pro ověření MGMT přístupu a ověření uživatelů přes 802.1X </t>
  </si>
  <si>
    <t>MSTP, RSTP, STP root guard, STP BPDU guard</t>
  </si>
  <si>
    <t>Omezení počtu broadcastů na koncových portech – broadcast Storm control</t>
  </si>
  <si>
    <t>Download/upload konfigurace v textovém tvaru</t>
  </si>
  <si>
    <t>Archivování min. dvou verzí konfigurací a firmware přímo v zařízení</t>
  </si>
  <si>
    <t>DHCP snooping, IPv6 MLD snooping</t>
  </si>
  <si>
    <t>ARP inspection nebo obdobná funkcionalita dle výrobce</t>
  </si>
  <si>
    <t>IP ACL na mgmt user interface</t>
  </si>
  <si>
    <t>Možnost použití OEM SFP+, SFP28 a QSFP28 modulů (budoucí využití ze strany zadavatele)</t>
  </si>
  <si>
    <t>Nástroj pro vytváření uživatelských scriptů a jejich automatické spouštění</t>
  </si>
  <si>
    <t xml:space="preserve">Přístup k novým verzím firmware po dobu platnosti záručních a servisních požadavků </t>
  </si>
  <si>
    <t>16 portů 10G/25G SFP28</t>
  </si>
  <si>
    <t>Dodávka zářičů do switche a propojovacích kabelů 10m pro připojení 16ks zařízení o rychlosti 25Gb/s s již osazeným zařiči 25G MM SR</t>
  </si>
  <si>
    <t>28 portů QSFP28 100G</t>
  </si>
  <si>
    <t>2ks zářičů pro realizaci spoje mezi lokalitami (typ DWDM nebo SM - viz kapitola "Popis propojení lokalit datacentra") včetně propojovacích kabelů</t>
  </si>
  <si>
    <t>2ks zářičů pro realizaci spoje uvnitř lokality datacentra (typ MM SR) včetně kabelu 10m</t>
  </si>
  <si>
    <t xml:space="preserve">Konfigurace jednotné rychlosti portů (10G/25G) max. pro skupinu 4 portů   </t>
  </si>
  <si>
    <t>Dual stack IPv4 a IPv6</t>
  </si>
  <si>
    <t>Plná podpora L3 routingu IPv4, IPv6 (static, OSPF, OSPFv3, BGP, BGP-4...)</t>
  </si>
  <si>
    <t>V případě konfigrace více switchů do STACK bude upgrade všech verzí firmware v rámci stacku bez výpadku komunikace a směrování provozu pro duálně připojené zařízení</t>
  </si>
  <si>
    <t xml:space="preserve">MLAG – sdružení 8 linek přes 2 switche </t>
  </si>
  <si>
    <t>LACP (802.3ad) při použití MLAG</t>
  </si>
  <si>
    <t>Duální zdroje napájení hotswap</t>
  </si>
  <si>
    <t>Data Center Bridging - DCBx Data Center Bridging Exchange Protocol, Priority Flow Control (PFC), Enhanced Transmission Selection (ETS)</t>
  </si>
  <si>
    <t>Policy routing na základě ACL, IP prefix, as path</t>
  </si>
  <si>
    <t>VRF s minimálně 16 instancemi při zapnutém dynamickém routingu</t>
  </si>
  <si>
    <t>Směrování multicast provozu, IGMP</t>
  </si>
  <si>
    <t>Protokol VRRP, použití v rámci VRF instancí</t>
  </si>
  <si>
    <t>Protokol ECMP</t>
  </si>
  <si>
    <t>DoS prevention nebo obdobná funkcionalita dle výrobce</t>
  </si>
  <si>
    <t>VXLAN L2/L3 gateway pro 4000 tunelů</t>
  </si>
  <si>
    <t>EVPN a EVPN-DCI</t>
  </si>
  <si>
    <t>MP-BGP protokol</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</si>
  <si>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</si>
  <si>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</si>
  <si>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</si>
  <si>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</si>
  <si>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</si>
  <si>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</si>
  <si>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</si>
  <si>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</si>
  <si>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</si>
  <si>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</si>
  <si>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</si>
  <si>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</si>
  <si>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</si>
  <si>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</si>
  <si>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</si>
  <si>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</si>
  <si>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</si>
  <si>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</si>
  <si>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</si>
  <si>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</si>
  <si>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</si>
  <si>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</si>
  <si>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</si>
  <si>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</si>
  <si>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</si>
  <si>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</si>
  <si>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</si>
  <si>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</si>
  <si>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List 5</t>
  </si>
  <si>
    <t>In-line (in-band) disková virtualizace plně podporující nabízené řešení diskové pole (položka 2) podporující přenosový protokol FC a iSCSI pro diskové kapacity i hosty, ve formě doplnění funkce do nabízeného řešení diskového pole nebo formou samostatné appliance (včetně HW)</t>
  </si>
  <si>
    <t>Kompatibilita s OS  VMWARE ESXi 8.x dle veřejně dostupného seznamu (např. https://www.vmware.com/resources/compatibility/search.php?deviceCategory=san)</t>
  </si>
  <si>
    <t>Virtualizace zdrojů diskových polí jiných výrobců prostřednictvím FC (budou připojeny HUAWEI OCEANSTOR 5500v3 a 5500Fv5) včetně uvedení na kompatibilitu listu výrobce diskové virtualizace</t>
  </si>
  <si>
    <t>Kapacitní licence na 200TB SSD a 800TB SATA/SAS (plně replikovaných dat), časově neomezená trvalá (perpetuální) licence (bez povinné platby podpory);</t>
  </si>
  <si>
    <t>Funkce (včetně případné licence) synchronní replikace (mirror), asynchronní replikace, snapshot</t>
  </si>
  <si>
    <t>Funkce (včetně případné licence) chráněného snapshotu před přepisem (ochrana proti ransomware)</t>
  </si>
  <si>
    <t>Složení virtuálního svazku z fyzických svazků umístěných na z různých diskových polích</t>
  </si>
  <si>
    <t>Režim vysoké dostupnosti (active-pasive, active-active); dodávka řešení případně licence pro minimálně 2 nody</t>
  </si>
  <si>
    <t xml:space="preserve">Jednotná administrátorská konzola pro konfiguraci všech instancí řešení, virtuálních LUNů a operací nad nimi </t>
  </si>
  <si>
    <t>Součástí jednotné administrátorské konzole musí být nástroje pro plánování frekvence vytváření snapshotů nad jednotlivými virtuálními svazky.</t>
  </si>
  <si>
    <t xml:space="preserve">  Popis propojení lokalit datacentra   
Mezi lokalitami technologického centra je k dispozici optické propojení s následujícími parametry :     
 - Vzdálenost lokalit 3km     
 - Na 4 optická SM vlákna G.652D jsou oboustraně osazeny DWDM 100Ghz, Mux + Demux, 12x DWDM kanál/ W/L + 1310WWDM (s vloženým cirkulátorem) SC/APC konektory      
 - Útum trasy včetně MUX/DEMUX pro vlnovou délku 1310nm do 5,5dB, útlum trasy včetně MUX/DEMUX pro vlnovou délku 1550nm do 6,5dB     
Přes toto propojení požadujeme zrealizovat spoje Ethernet 4x100Gb/s a 4x FibreChannel 32Gb/s     
</t>
  </si>
  <si>
    <t xml:space="preserve"> Použití technických nebo programových prostředků následujících výrobců, včetně jejich dceřiných společností, je v rámci této veřejné zakázky vyloučeno:
- Huawei Technologies Co., Ltd.,Šen-čen, Čínská lidová republika 
- ZTE Corporation, Šen-čen, Čínská lidová republika 
Případné nabídky obsahující výše uvedené technické či programové prostředky budou z této veřejné zakázky vyloučeny. 
Toto omezení je stanoveno za účelem omezení rizik informační bezpečnosti spojených s realizací zakázky s ohledem na bezpečnostní dopady případně použitých výše zmíněných technických a programových prostředků. 
Rizika byla hodnocena v rámci předimplementační analýzy rizik, která mimo jiné zohlednila rovněž i varování Národního úřadu pro kybernetickou a informační bezpečnost ze dne 17. prosince 2018 (číslo jednací: 3012/2018-NUKIB-E/110). Míra těchto rizik byla identifikována na takové úrovni, která neumožňuje jejich akceptaci i po přijetí dalších bezpečnostních opatření pro snížení míry rizika. To vše s ohledem na charakter poptávaného řešení a kritičnost tohoto prvku ICT infrastruktury, na kterém budou mimo jiné provozovány významné informační systémy dle vyhlášky č. 317/2014 Sb., o významných informačních systémech.
</t>
  </si>
  <si>
    <t xml:space="preserve"> Pole budou dodána a nakonfigurována tak, aby umožňovala vzájemnou synchronní replikaci určených svazků a v případě výpadku jednoho z polí, druhé automaticky převezme veškerý datový provoz s výpadkem komunikace ke klientům maximálně 5s. Dále musí pole podporovat rollback scénáře (uvedení do stavu před poruchou) bez výpadku komunikace ke klientům (režim metrocluster).                                                                                                                                                                                                                                                 Použití technických nebo programových prostředků následujících výrobců, včetně jejich dceřiných společností, je v rámci této veřejné zakázky vyloučeno:
- Huawei Technologies Co., Ltd.,Šen-čen, Čínská lidová republika 
- ZTE Corporation, Šen-čen, Čínská lidová republika 
Případné nabídky obsahující výše uvedené technické či programové prostředky budou z této veřejné zakázky vyloučeny. 
Toto omezení je stanoveno za účelem omezení rizik informační bezpečnosti spojených s realizací zakázky s ohledem na bezpečnostní dopady případně použitých výše zmíněných technických a programových prostředků. 
Rizika byla hodnocena v rámci předimplementační analýzy rizik, která mimo jiné zohlednila rovněž i varování Národního úřadu pro kybernetickou a informační bezpečnost ze dne 17. prosince 2018 (číslo jednací: 3012/2018-NUKIB-E/110). Míra těchto rizik byla identifikována na takové úrovni, která neumožňuje jejich akceptaci i po přijetí dalších bezpečnostních opatření pro snížení míry rizika. To vše s ohledem na charakter poptávaného řešení a kritičnost tohoto prvku ICT infrastruktury, na kterém budou mimo jiné provozovány významné informační systémy dle vyhlášky č. 317/2014 Sb., o významných informačních systémech.
</t>
  </si>
  <si>
    <t>Sdružení min. 2ks zařízení (jednotný management, stejné routovací tabulky na obou zařízení), spojení zařízení přes QSFP28 moduly</t>
  </si>
  <si>
    <t>30233141-1</t>
  </si>
  <si>
    <t>DNS IT 138</t>
  </si>
  <si>
    <t>1ks CPU - architektura x86  s 32 plnohodnotnými jádry. Taktovací základní frekvence min. 3,25 GHz, FSB min. 4800 MHz, min. 256 MB L cache celkem, nebo v testu na cpubenchmark.net minimálně 78000 bodů. Max. počet CPU je omezen na 1 a počet jader je omezen na 32 core z důvodu licencování OS a aplikací.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</si>
</sst>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 #,##0.00\ [$Kč-405]_-;\-* #,##0.00\ [$Kč-405]_-;_-* &quot;-&quot;??\ [$Kč-405]_-;_-@_-"/>
  </numFmts>
  <fonts count="20">
    <font>
      <sz val="10"/>
      <name val="Arial"/>
      <family val="2"/>
    </font>
    <font>
      <sz val="11"/>
      <color theme="1"/>
      <name val="Calibri"/>
      <family val="2"/>
      <scheme val="minor"/>
    </font>
    <font>
      <b/>
      <sz val="10"/>
      <color indexed="11"/>
      <name val="Arial"/>
      <family val="2"/>
    </font>
    <font>
      <sz val="10"/>
      <color indexed="8"/>
      <name val="Arial"/>
      <family val="2"/>
    </font>
    <font>
      <sz val="10"/>
      <color indexed="13"/>
      <name val="Arial"/>
      <family val="2"/>
    </font>
    <font>
      <sz val="11"/>
      <name val="Arial Black"/>
      <family val="2"/>
    </font>
    <font>
      <b/>
      <sz val="12"/>
      <color indexed="8"/>
      <name val="Arial"/>
      <family val="2"/>
    </font>
    <font>
      <sz val="12"/>
      <name val="Arial"/>
      <family val="2"/>
    </font>
    <font>
      <b/>
      <sz val="12"/>
      <name val="Arial"/>
      <family val="2"/>
    </font>
    <font>
      <b/>
      <sz val="11"/>
      <color theme="1"/>
      <name val="Calibri"/>
      <family val="2"/>
      <scheme val="minor"/>
    </font>
    <font>
      <b/>
      <sz val="9"/>
      <color rgb="FF222222"/>
      <name val="Verdana"/>
      <family val="2"/>
    </font>
    <font>
      <b/>
      <sz val="11"/>
      <name val="Calibri"/>
      <family val="2"/>
    </font>
    <font>
      <sz val="11"/>
      <name val="Calibri"/>
      <family val="2"/>
    </font>
    <font>
      <b/>
      <sz val="14"/>
      <name val="Calibri"/>
      <family val="2"/>
    </font>
    <font>
      <b/>
      <sz val="10"/>
      <name val="Arial"/>
      <family val="2"/>
    </font>
    <font>
      <b/>
      <u val="single"/>
      <sz val="10"/>
      <name val="Arial"/>
      <family val="2"/>
    </font>
    <font>
      <b/>
      <sz val="10"/>
      <color theme="0" tint="-0.4999699890613556"/>
      <name val="Calibri"/>
      <family val="2"/>
      <scheme val="minor"/>
    </font>
    <font>
      <sz val="10"/>
      <name val="Calibri"/>
      <family val="2"/>
    </font>
    <font>
      <sz val="10"/>
      <color indexed="8"/>
      <name val="Calibri"/>
      <family val="2"/>
      <scheme val="minor"/>
    </font>
    <font>
      <b/>
      <sz val="11"/>
      <color rgb="FFFF0000"/>
      <name val="Calibri"/>
      <family val="2"/>
      <scheme val="minor"/>
    </font>
  </fonts>
  <fills count="7">
    <fill>
      <patternFill/>
    </fill>
    <fill>
      <patternFill patternType="gray125"/>
    </fill>
    <fill>
      <patternFill patternType="solid">
        <fgColor indexed="9"/>
        <bgColor indexed="64"/>
      </patternFill>
    </fill>
    <fill>
      <patternFill patternType="solid">
        <fgColor indexed="12"/>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indexed="10"/>
      </left>
      <right style="thin">
        <color indexed="10"/>
      </right>
      <top style="thin">
        <color indexed="10"/>
      </top>
      <bottom/>
    </border>
    <border>
      <left style="thin"/>
      <right style="thin"/>
      <top style="thin"/>
      <bottom style="thin"/>
    </border>
    <border>
      <left style="thin"/>
      <right style="thin"/>
      <top style="thin"/>
      <bottom/>
    </border>
    <border>
      <left/>
      <right style="thin"/>
      <top style="thin"/>
      <bottom style="thin"/>
    </border>
    <border>
      <left/>
      <right style="thin"/>
      <top style="thin"/>
      <bottom/>
    </border>
    <border>
      <left/>
      <right style="thin">
        <color indexed="10"/>
      </right>
      <top style="thin">
        <color indexed="10"/>
      </top>
      <bottom/>
    </border>
    <border>
      <left/>
      <right/>
      <top style="thin">
        <color indexed="8"/>
      </top>
      <bottom style="thin">
        <color indexed="8"/>
      </bottom>
    </border>
    <border>
      <left/>
      <right style="thin">
        <color indexed="8"/>
      </right>
      <top style="thin">
        <color indexed="8"/>
      </top>
      <bottom style="thin">
        <color indexed="8"/>
      </bottom>
    </border>
    <border>
      <left style="thin"/>
      <right/>
      <top/>
      <bottom style="thin"/>
    </border>
    <border>
      <left/>
      <right/>
      <top/>
      <bottom style="thin"/>
    </border>
    <border>
      <left/>
      <right style="thin"/>
      <top/>
      <bottom style="thin"/>
    </border>
    <border>
      <left/>
      <right style="thin"/>
      <top/>
      <bottom/>
    </border>
    <border>
      <left style="thin"/>
      <right/>
      <top style="thin"/>
      <bottom style="thin"/>
    </border>
    <border>
      <left/>
      <right/>
      <top style="thin"/>
      <bottom style="thin"/>
    </border>
    <border>
      <left style="thin"/>
      <right style="thin"/>
      <top/>
      <bottom/>
    </border>
    <border>
      <left style="thin"/>
      <right style="thin"/>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70">
    <xf numFmtId="0" fontId="0" fillId="0" borderId="0" xfId="0"/>
    <xf numFmtId="0" fontId="5" fillId="0" borderId="0" xfId="21" applyFont="1" applyAlignment="1">
      <alignment vertical="center"/>
      <protection/>
    </xf>
    <xf numFmtId="0" fontId="6" fillId="0" borderId="1" xfId="0" applyFont="1" applyBorder="1" applyAlignment="1" applyProtection="1">
      <alignment horizontal="left" vertical="center" wrapText="1" readingOrder="1"/>
      <protection locked="0"/>
    </xf>
    <xf numFmtId="0" fontId="2" fillId="2" borderId="2" xfId="0" applyFont="1" applyFill="1" applyBorder="1" applyAlignment="1" applyProtection="1">
      <alignment horizontal="center" vertical="center" wrapText="1" readingOrder="1"/>
      <protection locked="0"/>
    </xf>
    <xf numFmtId="0" fontId="3" fillId="0" borderId="3" xfId="0" applyFont="1" applyBorder="1" applyAlignment="1" applyProtection="1">
      <alignment horizontal="center" vertical="center" wrapText="1" readingOrder="1"/>
      <protection locked="0"/>
    </xf>
    <xf numFmtId="0" fontId="3" fillId="0" borderId="3" xfId="0" applyFont="1" applyBorder="1" applyAlignment="1" applyProtection="1">
      <alignment horizontal="center" vertical="center" wrapText="1" readingOrder="1"/>
      <protection locked="0"/>
    </xf>
    <xf numFmtId="0" fontId="3" fillId="3" borderId="3" xfId="0" applyFont="1" applyFill="1" applyBorder="1" applyAlignment="1" applyProtection="1">
      <alignment horizontal="center" vertical="center" wrapText="1" readingOrder="1"/>
      <protection locked="0"/>
    </xf>
    <xf numFmtId="165" fontId="3" fillId="0" borderId="3" xfId="0" applyNumberFormat="1" applyFont="1" applyBorder="1" applyAlignment="1" applyProtection="1">
      <alignment horizontal="center" vertical="center" wrapText="1" readingOrder="1"/>
      <protection locked="0"/>
    </xf>
    <xf numFmtId="165" fontId="3" fillId="3" borderId="3" xfId="0" applyNumberFormat="1" applyFont="1" applyFill="1" applyBorder="1" applyAlignment="1" applyProtection="1">
      <alignment horizontal="center" vertical="center" wrapText="1" readingOrder="1"/>
      <protection locked="0"/>
    </xf>
    <xf numFmtId="0" fontId="10" fillId="4" borderId="3" xfId="26" applyFont="1" applyFill="1" applyBorder="1" applyAlignment="1">
      <alignment horizontal="left" vertical="center" wrapText="1"/>
      <protection/>
    </xf>
    <xf numFmtId="0" fontId="10" fillId="4" borderId="4" xfId="26" applyFont="1" applyFill="1" applyBorder="1" applyAlignment="1">
      <alignment horizontal="left" vertical="center" wrapText="1"/>
      <protection/>
    </xf>
    <xf numFmtId="0" fontId="9" fillId="0" borderId="3" xfId="27" applyFont="1" applyBorder="1" applyAlignment="1">
      <alignment vertical="center"/>
      <protection/>
    </xf>
    <xf numFmtId="49" fontId="5" fillId="0" borderId="0" xfId="21" applyNumberFormat="1" applyFont="1" applyAlignment="1">
      <alignment vertical="center"/>
      <protection/>
    </xf>
    <xf numFmtId="49" fontId="5" fillId="0" borderId="0" xfId="21" applyNumberFormat="1" applyFont="1" applyAlignment="1">
      <alignment horizontal="right" vertical="center"/>
      <protection/>
    </xf>
    <xf numFmtId="0" fontId="6" fillId="0" borderId="0" xfId="0" applyFont="1" applyAlignment="1" applyProtection="1">
      <alignment horizontal="left" vertical="center" wrapText="1" readingOrder="1"/>
      <protection locked="0"/>
    </xf>
    <xf numFmtId="165" fontId="6" fillId="0" borderId="0" xfId="20" applyNumberFormat="1" applyFont="1" applyBorder="1" applyAlignment="1" applyProtection="1">
      <alignment vertical="top" wrapText="1" readingOrder="1"/>
      <protection locked="0"/>
    </xf>
    <xf numFmtId="165" fontId="8" fillId="0" borderId="0" xfId="20" applyNumberFormat="1" applyFont="1" applyBorder="1" applyAlignment="1" applyProtection="1">
      <alignment vertical="top" wrapText="1"/>
      <protection locked="0"/>
    </xf>
    <xf numFmtId="0" fontId="11" fillId="0" borderId="4" xfId="0" applyFont="1" applyBorder="1" applyAlignment="1">
      <alignment vertical="center"/>
    </xf>
    <xf numFmtId="0" fontId="9" fillId="0" borderId="5" xfId="27" applyFont="1" applyBorder="1" applyAlignment="1">
      <alignment horizontal="left" vertical="center"/>
      <protection/>
    </xf>
    <xf numFmtId="0" fontId="17" fillId="5" borderId="4" xfId="0" applyFont="1" applyFill="1" applyBorder="1" applyAlignment="1">
      <alignment vertical="center" wrapText="1"/>
    </xf>
    <xf numFmtId="0" fontId="17" fillId="5" borderId="6" xfId="0" applyFont="1" applyFill="1" applyBorder="1" applyAlignment="1">
      <alignment vertical="center" wrapText="1"/>
    </xf>
    <xf numFmtId="0" fontId="18" fillId="3" borderId="3" xfId="0" applyFont="1" applyFill="1" applyBorder="1" applyAlignment="1" applyProtection="1">
      <alignment horizontal="left" vertical="top" wrapText="1" readingOrder="1"/>
      <protection locked="0"/>
    </xf>
    <xf numFmtId="0" fontId="14" fillId="0" borderId="4" xfId="0" applyFont="1" applyBorder="1" applyAlignment="1">
      <alignment vertical="center"/>
    </xf>
    <xf numFmtId="0" fontId="14" fillId="0" borderId="6" xfId="0" applyFont="1" applyBorder="1" applyAlignment="1">
      <alignment vertical="center"/>
    </xf>
    <xf numFmtId="0" fontId="12" fillId="6" borderId="6" xfId="0" applyFont="1" applyFill="1" applyBorder="1" applyAlignment="1">
      <alignment vertical="center" wrapText="1"/>
    </xf>
    <xf numFmtId="0" fontId="0" fillId="0" borderId="0" xfId="0" applyFont="1" applyAlignment="1">
      <alignment wrapText="1"/>
    </xf>
    <xf numFmtId="0" fontId="0" fillId="0" borderId="3" xfId="0" applyBorder="1" applyAlignment="1">
      <alignment horizontal="left" vertical="center" wrapText="1"/>
    </xf>
    <xf numFmtId="0" fontId="3" fillId="0" borderId="3" xfId="0" applyFont="1" applyBorder="1" applyAlignment="1" applyProtection="1">
      <alignment horizontal="center" vertical="center" wrapText="1" readingOrder="1"/>
      <protection locked="0"/>
    </xf>
    <xf numFmtId="0" fontId="2" fillId="2" borderId="2" xfId="0" applyFont="1" applyFill="1" applyBorder="1" applyAlignment="1" applyProtection="1">
      <alignment horizontal="center" vertical="center" wrapText="1" readingOrder="1"/>
      <protection locked="0"/>
    </xf>
    <xf numFmtId="0" fontId="3" fillId="0" borderId="3" xfId="0" applyFont="1" applyBorder="1" applyAlignment="1" applyProtection="1">
      <alignment horizontal="center" vertical="center" wrapText="1" readingOrder="1"/>
      <protection locked="0"/>
    </xf>
    <xf numFmtId="0" fontId="11" fillId="0" borderId="4" xfId="0" applyFont="1" applyBorder="1" applyAlignment="1">
      <alignment vertical="center"/>
    </xf>
    <xf numFmtId="0" fontId="0" fillId="0" borderId="0" xfId="28" applyFont="1" applyBorder="1" applyAlignment="1">
      <alignment horizontal="left" vertical="center" wrapText="1"/>
      <protection/>
    </xf>
    <xf numFmtId="0" fontId="0" fillId="0" borderId="3" xfId="0" applyFont="1" applyBorder="1" applyAlignment="1">
      <alignment horizontal="left" vertical="center" wrapText="1"/>
    </xf>
    <xf numFmtId="0" fontId="3" fillId="0" borderId="3" xfId="0" applyFont="1" applyBorder="1" applyAlignment="1" applyProtection="1">
      <alignment horizontal="center" vertical="center" wrapText="1" readingOrder="1"/>
      <protection locked="0"/>
    </xf>
    <xf numFmtId="0" fontId="5" fillId="0" borderId="0" xfId="21" applyFont="1" applyFill="1" applyAlignment="1">
      <alignment vertical="center"/>
      <protection/>
    </xf>
    <xf numFmtId="0" fontId="0" fillId="0" borderId="3" xfId="0" applyFont="1" applyFill="1" applyBorder="1" applyAlignment="1" applyProtection="1">
      <alignment horizontal="center" vertical="center" wrapText="1" readingOrder="1"/>
      <protection locked="0"/>
    </xf>
    <xf numFmtId="0" fontId="2" fillId="2" borderId="2" xfId="0" applyFont="1" applyFill="1" applyBorder="1" applyAlignment="1" applyProtection="1">
      <alignment horizontal="center" vertical="center" wrapText="1" readingOrder="1"/>
      <protection locked="0"/>
    </xf>
    <xf numFmtId="0" fontId="0" fillId="0" borderId="7" xfId="0" applyBorder="1" applyAlignment="1" applyProtection="1">
      <alignment vertical="top" wrapText="1"/>
      <protection locked="0"/>
    </xf>
    <xf numFmtId="0" fontId="3" fillId="0" borderId="3" xfId="0" applyFont="1" applyBorder="1" applyAlignment="1" applyProtection="1">
      <alignment horizontal="center" vertical="center" wrapText="1" readingOrder="1"/>
      <protection locked="0"/>
    </xf>
    <xf numFmtId="0" fontId="0" fillId="0" borderId="3" xfId="0" applyBorder="1" applyAlignment="1" applyProtection="1">
      <alignment vertical="top" wrapText="1"/>
      <protection locked="0"/>
    </xf>
    <xf numFmtId="0" fontId="6" fillId="0" borderId="1" xfId="0" applyFont="1" applyBorder="1" applyAlignment="1" applyProtection="1">
      <alignment vertical="center" wrapText="1" readingOrder="1"/>
      <protection locked="0"/>
    </xf>
    <xf numFmtId="0" fontId="7" fillId="0" borderId="8" xfId="0" applyFont="1" applyBorder="1" applyAlignment="1" applyProtection="1">
      <alignment vertical="center" wrapText="1"/>
      <protection locked="0"/>
    </xf>
    <xf numFmtId="0" fontId="7" fillId="0" borderId="9" xfId="0" applyFont="1" applyBorder="1" applyAlignment="1" applyProtection="1">
      <alignment vertical="center" wrapText="1"/>
      <protection locked="0"/>
    </xf>
    <xf numFmtId="165" fontId="6" fillId="0" borderId="1" xfId="20" applyNumberFormat="1" applyFont="1" applyBorder="1" applyAlignment="1" applyProtection="1">
      <alignment vertical="top" wrapText="1" readingOrder="1"/>
      <protection locked="0"/>
    </xf>
    <xf numFmtId="165" fontId="8" fillId="0" borderId="8" xfId="20" applyNumberFormat="1" applyFont="1" applyBorder="1" applyAlignment="1" applyProtection="1">
      <alignment vertical="top" wrapText="1"/>
      <protection locked="0"/>
    </xf>
    <xf numFmtId="165" fontId="8" fillId="0" borderId="9" xfId="20" applyNumberFormat="1" applyFont="1" applyBorder="1" applyAlignment="1" applyProtection="1">
      <alignment vertical="top" wrapText="1"/>
      <protection locked="0"/>
    </xf>
    <xf numFmtId="0" fontId="0" fillId="0" borderId="0" xfId="0" applyFont="1" applyAlignment="1">
      <alignment horizontal="left" vertical="top" wrapText="1"/>
    </xf>
    <xf numFmtId="0" fontId="0" fillId="0" borderId="0" xfId="28" applyFont="1" applyBorder="1" applyAlignment="1">
      <alignment horizontal="left" vertical="center" wrapText="1"/>
      <protection/>
    </xf>
    <xf numFmtId="0" fontId="4" fillId="0" borderId="0" xfId="0" applyFont="1" applyAlignment="1" applyProtection="1">
      <alignment vertical="top" wrapText="1" readingOrder="1"/>
      <protection locked="0"/>
    </xf>
    <xf numFmtId="0" fontId="0" fillId="0" borderId="0" xfId="0" applyAlignment="1">
      <alignment wrapText="1" readingOrder="1"/>
    </xf>
    <xf numFmtId="0" fontId="0" fillId="0" borderId="0" xfId="0" applyAlignment="1">
      <alignment readingOrder="1"/>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0" fillId="0" borderId="0" xfId="0" applyAlignment="1">
      <alignment horizontal="left" vertical="top"/>
    </xf>
    <xf numFmtId="0" fontId="0" fillId="0" borderId="13" xfId="0" applyBorder="1" applyAlignment="1">
      <alignment horizontal="left" vertical="top"/>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5" xfId="0" applyFont="1" applyBorder="1" applyAlignment="1">
      <alignment horizontal="left" wrapText="1"/>
    </xf>
    <xf numFmtId="0" fontId="10" fillId="4" borderId="14" xfId="26" applyFont="1" applyFill="1" applyBorder="1" applyAlignment="1">
      <alignment horizontal="left" vertical="center" wrapText="1"/>
      <protection/>
    </xf>
    <xf numFmtId="0" fontId="10" fillId="4" borderId="15" xfId="26" applyFont="1" applyFill="1" applyBorder="1" applyAlignment="1">
      <alignment horizontal="left" vertical="center" wrapText="1"/>
      <protection/>
    </xf>
    <xf numFmtId="0" fontId="10" fillId="4" borderId="5" xfId="26" applyFont="1" applyFill="1" applyBorder="1" applyAlignment="1">
      <alignment horizontal="left" vertical="center" wrapText="1"/>
      <protection/>
    </xf>
    <xf numFmtId="0" fontId="9" fillId="0" borderId="14" xfId="27" applyFont="1" applyBorder="1" applyAlignment="1">
      <alignment horizontal="left" vertical="center"/>
      <protection/>
    </xf>
    <xf numFmtId="0" fontId="9" fillId="0" borderId="15" xfId="27" applyFont="1" applyBorder="1" applyAlignment="1">
      <alignment horizontal="left" vertical="center"/>
      <protection/>
    </xf>
    <xf numFmtId="0" fontId="11" fillId="0" borderId="4" xfId="0" applyFont="1" applyBorder="1" applyAlignment="1">
      <alignment horizontal="center" vertical="center" textRotation="90"/>
    </xf>
    <xf numFmtId="0" fontId="0" fillId="0" borderId="16" xfId="0" applyBorder="1" applyAlignment="1">
      <alignment horizontal="center" vertical="center" textRotation="90"/>
    </xf>
    <xf numFmtId="0" fontId="11" fillId="0" borderId="16" xfId="0" applyFont="1" applyBorder="1" applyAlignment="1">
      <alignment horizontal="center" vertical="center" textRotation="90"/>
    </xf>
    <xf numFmtId="0" fontId="11" fillId="0" borderId="17" xfId="0" applyFont="1" applyBorder="1" applyAlignment="1">
      <alignment horizontal="center" vertical="center" textRotation="90"/>
    </xf>
    <xf numFmtId="0" fontId="11" fillId="0" borderId="4" xfId="0" applyFont="1" applyBorder="1" applyAlignment="1">
      <alignment horizontal="center" vertical="center" textRotation="90" wrapText="1"/>
    </xf>
    <xf numFmtId="0" fontId="0" fillId="0" borderId="16" xfId="0" applyBorder="1" applyAlignment="1">
      <alignment horizontal="center" vertical="center" textRotation="90" wrapText="1"/>
    </xf>
  </cellXfs>
  <cellStyles count="15">
    <cellStyle name="Normal" xfId="0"/>
    <cellStyle name="Percent" xfId="15"/>
    <cellStyle name="Currency" xfId="16"/>
    <cellStyle name="Currency [0]" xfId="17"/>
    <cellStyle name="Comma" xfId="18"/>
    <cellStyle name="Comma [0]" xfId="19"/>
    <cellStyle name="Měna" xfId="20"/>
    <cellStyle name="Normální 2" xfId="21"/>
    <cellStyle name="Normální 3" xfId="22"/>
    <cellStyle name="Normální 4" xfId="23"/>
    <cellStyle name="Normální 3 2" xfId="24"/>
    <cellStyle name="Normální 4 2" xfId="25"/>
    <cellStyle name="Normální 3 3" xfId="26"/>
    <cellStyle name="Normální 4 3" xfId="27"/>
    <cellStyle name="Normální 5"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60759B"/>
      <rgbColor rgb="00D3D3D3"/>
      <rgbColor rgb="00FFFFFF"/>
      <rgbColor rgb="00F0E68C"/>
      <rgbColor rgb="00000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17</xdr:row>
      <xdr:rowOff>1276350</xdr:rowOff>
    </xdr:from>
    <xdr:to>
      <xdr:col>6</xdr:col>
      <xdr:colOff>2124075</xdr:colOff>
      <xdr:row>18</xdr:row>
      <xdr:rowOff>161925</xdr:rowOff>
    </xdr:to>
    <xdr:pic>
      <xdr:nvPicPr>
        <xdr:cNvPr id="4" name="Obrázek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5300" y="8220075"/>
          <a:ext cx="6305550"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9"/>
  <sheetViews>
    <sheetView showGridLines="0" zoomScale="55" zoomScaleNormal="55" workbookViewId="0" topLeftCell="A1">
      <selection activeCell="L9" sqref="L9"/>
    </sheetView>
  </sheetViews>
  <sheetFormatPr defaultColWidth="9.140625" defaultRowHeight="12.75"/>
  <cols>
    <col min="1" max="1" width="3.28125" style="0" customWidth="1"/>
    <col min="2" max="2" width="14.8515625" style="0" customWidth="1"/>
    <col min="3" max="3" width="26.00390625" style="0" customWidth="1"/>
    <col min="4" max="4" width="13.421875" style="0" customWidth="1"/>
    <col min="5" max="5" width="7.140625" style="0" customWidth="1"/>
    <col min="6" max="6" width="5.421875" style="0" customWidth="1"/>
    <col min="7" max="7" width="51.140625" style="0" customWidth="1"/>
    <col min="8" max="9" width="16.140625" style="0" customWidth="1"/>
    <col min="10" max="10" width="12.421875" style="0" customWidth="1"/>
    <col min="11" max="11" width="20.28125" style="0" customWidth="1"/>
    <col min="12" max="12" width="13.421875" style="0" customWidth="1"/>
    <col min="13" max="18" width="15.7109375" style="0" customWidth="1"/>
  </cols>
  <sheetData>
    <row r="1" ht="25.2" customHeight="1">
      <c r="B1" s="34" t="s">
        <v>199</v>
      </c>
    </row>
    <row r="2" ht="22.95" customHeight="1">
      <c r="B2" s="1" t="s">
        <v>18</v>
      </c>
    </row>
    <row r="3" ht="6.6" customHeight="1"/>
    <row r="4" spans="2:17" ht="88.2" customHeight="1">
      <c r="B4" s="3" t="s">
        <v>0</v>
      </c>
      <c r="C4" s="3" t="s">
        <v>1</v>
      </c>
      <c r="D4" s="3" t="s">
        <v>2</v>
      </c>
      <c r="E4" s="36" t="s">
        <v>30</v>
      </c>
      <c r="F4" s="37"/>
      <c r="G4" s="3" t="s">
        <v>29</v>
      </c>
      <c r="H4" s="3" t="s">
        <v>3</v>
      </c>
      <c r="I4" s="28" t="s">
        <v>69</v>
      </c>
      <c r="J4" s="3" t="s">
        <v>4</v>
      </c>
      <c r="K4" s="3" t="s">
        <v>5</v>
      </c>
      <c r="L4" s="3" t="s">
        <v>6</v>
      </c>
      <c r="M4" s="3" t="s">
        <v>7</v>
      </c>
      <c r="N4" s="3" t="s">
        <v>16</v>
      </c>
      <c r="O4" s="3" t="s">
        <v>8</v>
      </c>
      <c r="P4" s="3" t="s">
        <v>9</v>
      </c>
      <c r="Q4" s="3" t="s">
        <v>17</v>
      </c>
    </row>
    <row r="5" spans="2:17" ht="49.95" customHeight="1">
      <c r="B5" s="5">
        <v>1</v>
      </c>
      <c r="C5" s="26" t="s">
        <v>61</v>
      </c>
      <c r="D5" s="4" t="s">
        <v>24</v>
      </c>
      <c r="E5" s="38" t="s">
        <v>15</v>
      </c>
      <c r="F5" s="39"/>
      <c r="G5" s="6"/>
      <c r="H5" s="35">
        <v>14</v>
      </c>
      <c r="I5" s="35">
        <v>4</v>
      </c>
      <c r="J5" s="5" t="s">
        <v>10</v>
      </c>
      <c r="K5" s="5" t="s">
        <v>11</v>
      </c>
      <c r="L5" s="8">
        <v>0</v>
      </c>
      <c r="M5" s="7">
        <f>N5-L5</f>
        <v>0</v>
      </c>
      <c r="N5" s="7">
        <f>L5*(1+K5/100)</f>
        <v>0</v>
      </c>
      <c r="O5" s="7">
        <f>H5*L5</f>
        <v>0</v>
      </c>
      <c r="P5" s="7">
        <f>H5*M5</f>
        <v>0</v>
      </c>
      <c r="Q5" s="7">
        <f>H5*N5</f>
        <v>0</v>
      </c>
    </row>
    <row r="6" spans="2:17" ht="49.95" customHeight="1">
      <c r="B6" s="5">
        <v>2</v>
      </c>
      <c r="C6" s="26" t="s">
        <v>65</v>
      </c>
      <c r="D6" s="33" t="s">
        <v>198</v>
      </c>
      <c r="E6" s="38" t="s">
        <v>28</v>
      </c>
      <c r="F6" s="39"/>
      <c r="G6" s="6"/>
      <c r="H6" s="35">
        <v>2</v>
      </c>
      <c r="I6" s="35">
        <v>2</v>
      </c>
      <c r="J6" s="27" t="s">
        <v>10</v>
      </c>
      <c r="K6" s="27" t="s">
        <v>11</v>
      </c>
      <c r="L6" s="8">
        <v>0</v>
      </c>
      <c r="M6" s="7">
        <f>N6-L6</f>
        <v>0</v>
      </c>
      <c r="N6" s="7">
        <f>L6*(1+K6/100)</f>
        <v>0</v>
      </c>
      <c r="O6" s="7">
        <f>H6*L6</f>
        <v>0</v>
      </c>
      <c r="P6" s="7">
        <f>H6*M6</f>
        <v>0</v>
      </c>
      <c r="Q6" s="7">
        <f>H6*N6</f>
        <v>0</v>
      </c>
    </row>
    <row r="7" spans="2:17" ht="49.95" customHeight="1">
      <c r="B7" s="29">
        <v>3</v>
      </c>
      <c r="C7" s="32" t="s">
        <v>66</v>
      </c>
      <c r="D7" s="33" t="s">
        <v>198</v>
      </c>
      <c r="E7" s="38" t="s">
        <v>62</v>
      </c>
      <c r="F7" s="39"/>
      <c r="G7" s="6"/>
      <c r="H7" s="35">
        <v>4</v>
      </c>
      <c r="I7" s="35">
        <v>4</v>
      </c>
      <c r="J7" s="29" t="s">
        <v>10</v>
      </c>
      <c r="K7" s="29">
        <v>21</v>
      </c>
      <c r="L7" s="8">
        <v>0</v>
      </c>
      <c r="M7" s="7">
        <f aca="true" t="shared" si="0" ref="M7:M8">N7-L7</f>
        <v>0</v>
      </c>
      <c r="N7" s="7">
        <f aca="true" t="shared" si="1" ref="N7:N8">L7*(1+K7/100)</f>
        <v>0</v>
      </c>
      <c r="O7" s="7">
        <f aca="true" t="shared" si="2" ref="O7:O8">H7*L7</f>
        <v>0</v>
      </c>
      <c r="P7" s="7">
        <f aca="true" t="shared" si="3" ref="P7:P8">H7*M7</f>
        <v>0</v>
      </c>
      <c r="Q7" s="7">
        <f aca="true" t="shared" si="4" ref="Q7:Q8">H7*N7</f>
        <v>0</v>
      </c>
    </row>
    <row r="8" spans="2:17" ht="49.95" customHeight="1">
      <c r="B8" s="29">
        <v>4</v>
      </c>
      <c r="C8" s="32" t="s">
        <v>67</v>
      </c>
      <c r="D8" s="33" t="s">
        <v>198</v>
      </c>
      <c r="E8" s="38" t="s">
        <v>63</v>
      </c>
      <c r="F8" s="39"/>
      <c r="G8" s="6"/>
      <c r="H8" s="35">
        <v>4</v>
      </c>
      <c r="I8" s="35">
        <v>4</v>
      </c>
      <c r="J8" s="29" t="s">
        <v>10</v>
      </c>
      <c r="K8" s="29">
        <v>21</v>
      </c>
      <c r="L8" s="8">
        <v>0</v>
      </c>
      <c r="M8" s="7">
        <f t="shared" si="0"/>
        <v>0</v>
      </c>
      <c r="N8" s="7">
        <f t="shared" si="1"/>
        <v>0</v>
      </c>
      <c r="O8" s="7">
        <f t="shared" si="2"/>
        <v>0</v>
      </c>
      <c r="P8" s="7">
        <f t="shared" si="3"/>
        <v>0</v>
      </c>
      <c r="Q8" s="7">
        <f t="shared" si="4"/>
        <v>0</v>
      </c>
    </row>
    <row r="9" spans="2:17" ht="49.95" customHeight="1">
      <c r="B9" s="29">
        <v>5</v>
      </c>
      <c r="C9" s="32" t="s">
        <v>68</v>
      </c>
      <c r="D9" s="33" t="s">
        <v>198</v>
      </c>
      <c r="E9" s="38" t="s">
        <v>64</v>
      </c>
      <c r="F9" s="39"/>
      <c r="G9" s="6"/>
      <c r="H9" s="35">
        <v>1</v>
      </c>
      <c r="I9" s="35">
        <v>0</v>
      </c>
      <c r="J9" s="5" t="s">
        <v>10</v>
      </c>
      <c r="K9" s="5">
        <v>21</v>
      </c>
      <c r="L9" s="8">
        <v>0</v>
      </c>
      <c r="M9" s="7">
        <f>N9-L9</f>
        <v>0</v>
      </c>
      <c r="N9" s="7">
        <f>L9*(1+K9/100)</f>
        <v>0</v>
      </c>
      <c r="O9" s="7">
        <f>H9*L9</f>
        <v>0</v>
      </c>
      <c r="P9" s="7">
        <f>H9*M9</f>
        <v>0</v>
      </c>
      <c r="Q9" s="7">
        <f>H9*N9</f>
        <v>0</v>
      </c>
    </row>
    <row r="10" ht="12" customHeight="1"/>
    <row r="11" spans="2:5" ht="19.95" customHeight="1">
      <c r="B11" s="40" t="s">
        <v>26</v>
      </c>
      <c r="C11" s="41"/>
      <c r="D11" s="41"/>
      <c r="E11" s="42"/>
    </row>
    <row r="12" spans="2:5" ht="19.95" customHeight="1">
      <c r="B12" s="2" t="s">
        <v>12</v>
      </c>
      <c r="C12" s="43">
        <f>SUM(O5:O9)</f>
        <v>0</v>
      </c>
      <c r="D12" s="44"/>
      <c r="E12" s="45"/>
    </row>
    <row r="13" spans="2:5" ht="19.95" customHeight="1">
      <c r="B13" s="2" t="s">
        <v>13</v>
      </c>
      <c r="C13" s="43">
        <f>SUM(P5:P9)</f>
        <v>0</v>
      </c>
      <c r="D13" s="44"/>
      <c r="E13" s="45"/>
    </row>
    <row r="14" spans="2:5" ht="19.95" customHeight="1">
      <c r="B14" s="2" t="s">
        <v>14</v>
      </c>
      <c r="C14" s="43">
        <f>SUM(Q5:Q9)</f>
        <v>0</v>
      </c>
      <c r="D14" s="44"/>
      <c r="E14" s="45"/>
    </row>
    <row r="15" spans="2:5" ht="10.95" customHeight="1">
      <c r="B15" s="14"/>
      <c r="C15" s="15"/>
      <c r="D15" s="16"/>
      <c r="E15" s="16"/>
    </row>
    <row r="16" spans="2:15" ht="58.2" customHeight="1">
      <c r="B16" s="48" t="s">
        <v>60</v>
      </c>
      <c r="C16" s="49"/>
      <c r="D16" s="49"/>
      <c r="E16" s="49"/>
      <c r="F16" s="49"/>
      <c r="G16" s="49"/>
      <c r="H16" s="49"/>
      <c r="I16" s="49"/>
      <c r="J16" s="49"/>
      <c r="K16" s="49"/>
      <c r="L16" s="49"/>
      <c r="M16" s="49"/>
      <c r="N16" s="50"/>
      <c r="O16" s="50"/>
    </row>
    <row r="17" ht="13.2" customHeight="1" hidden="1"/>
    <row r="18" spans="2:12" ht="206.4" customHeight="1">
      <c r="B18" s="46" t="s">
        <v>194</v>
      </c>
      <c r="C18" s="46"/>
      <c r="D18" s="46"/>
      <c r="E18" s="46"/>
      <c r="F18" s="46"/>
      <c r="G18" s="46"/>
      <c r="H18" s="46"/>
      <c r="I18" s="46"/>
      <c r="J18" s="46"/>
      <c r="K18" s="46"/>
      <c r="L18" s="46"/>
    </row>
    <row r="19" spans="2:10" ht="297.6" customHeight="1">
      <c r="B19" s="47" t="s">
        <v>84</v>
      </c>
      <c r="C19" s="47"/>
      <c r="D19" s="47"/>
      <c r="E19" s="47"/>
      <c r="F19" s="47"/>
      <c r="G19" s="47"/>
      <c r="H19" s="47"/>
      <c r="I19" s="47"/>
      <c r="J19" s="47"/>
    </row>
  </sheetData>
  <mergeCells count="13">
    <mergeCell ref="B18:L18"/>
    <mergeCell ref="B19:J19"/>
    <mergeCell ref="B16:O16"/>
    <mergeCell ref="C13:E13"/>
    <mergeCell ref="C14:E14"/>
    <mergeCell ref="E4:F4"/>
    <mergeCell ref="E5:F5"/>
    <mergeCell ref="B11:E11"/>
    <mergeCell ref="C12:E12"/>
    <mergeCell ref="E9:F9"/>
    <mergeCell ref="E6:F6"/>
    <mergeCell ref="E7:F7"/>
    <mergeCell ref="E8:F8"/>
  </mergeCells>
  <printOptions/>
  <pageMargins left="0.7874015748031497" right="0.7874015748031497" top="0.7874015748031497" bottom="0.7874015748031497" header="0.7874015748031497" footer="0.7874015748031497"/>
  <pageSetup fitToHeight="1" fitToWidth="1" horizontalDpi="600" verticalDpi="600" orientation="landscape" paperSize="9" scale="50" r:id="rId2"/>
  <ignoredErrors>
    <ignoredError sqref="N8" unlockedFormula="1"/>
    <ignoredError sqref="K5:K6"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0"/>
  <sheetViews>
    <sheetView tabSelected="1" view="pageBreakPreview" zoomScale="70" zoomScaleSheetLayoutView="70" workbookViewId="0" topLeftCell="A1">
      <selection activeCell="C4" sqref="C4:E4"/>
    </sheetView>
  </sheetViews>
  <sheetFormatPr defaultColWidth="9.140625" defaultRowHeight="12.75"/>
  <cols>
    <col min="1" max="1" width="2.421875" style="0" customWidth="1"/>
    <col min="2" max="2" width="11.28125" style="0" customWidth="1"/>
    <col min="3" max="3" width="5.28125" style="0" customWidth="1"/>
    <col min="4" max="4" width="51.28125" style="0" customWidth="1"/>
    <col min="5" max="5" width="81.00390625" style="0" customWidth="1"/>
  </cols>
  <sheetData>
    <row r="1" ht="10.2" customHeight="1"/>
    <row r="2" spans="2:5" ht="17.4">
      <c r="B2" s="12"/>
      <c r="C2" s="12"/>
      <c r="D2" s="12"/>
      <c r="E2" s="13" t="s">
        <v>23</v>
      </c>
    </row>
    <row r="3" ht="10.5" customHeight="1"/>
    <row r="4" spans="2:5" ht="33" customHeight="1">
      <c r="B4" s="9" t="s">
        <v>19</v>
      </c>
      <c r="C4" s="59" t="s">
        <v>61</v>
      </c>
      <c r="D4" s="60"/>
      <c r="E4" s="61"/>
    </row>
    <row r="5" spans="2:5" ht="25.5" customHeight="1">
      <c r="B5" s="10" t="s">
        <v>2</v>
      </c>
      <c r="C5" s="59" t="s">
        <v>24</v>
      </c>
      <c r="D5" s="60"/>
      <c r="E5" s="61"/>
    </row>
    <row r="6" spans="2:5" ht="28.5" customHeight="1">
      <c r="B6" s="11" t="s">
        <v>20</v>
      </c>
      <c r="C6" s="62" t="s">
        <v>21</v>
      </c>
      <c r="D6" s="63"/>
      <c r="E6" s="18" t="s">
        <v>58</v>
      </c>
    </row>
    <row r="7" spans="2:5" ht="69">
      <c r="B7" s="64" t="s">
        <v>25</v>
      </c>
      <c r="C7" s="17" t="s">
        <v>40</v>
      </c>
      <c r="D7" s="19" t="s">
        <v>31</v>
      </c>
      <c r="E7" s="21" t="s">
        <v>32</v>
      </c>
    </row>
    <row r="8" spans="2:5" ht="82.8">
      <c r="B8" s="65"/>
      <c r="C8" s="17" t="s">
        <v>41</v>
      </c>
      <c r="D8" s="20" t="s">
        <v>200</v>
      </c>
      <c r="E8" s="21" t="s">
        <v>57</v>
      </c>
    </row>
    <row r="9" spans="2:5" ht="69">
      <c r="B9" s="65"/>
      <c r="C9" s="17" t="s">
        <v>42</v>
      </c>
      <c r="D9" s="20" t="s">
        <v>73</v>
      </c>
      <c r="E9" s="21" t="s">
        <v>32</v>
      </c>
    </row>
    <row r="10" spans="2:5" ht="69">
      <c r="B10" s="65"/>
      <c r="C10" s="17" t="s">
        <v>43</v>
      </c>
      <c r="D10" s="20" t="s">
        <v>74</v>
      </c>
      <c r="E10" s="21" t="s">
        <v>32</v>
      </c>
    </row>
    <row r="11" spans="2:5" ht="69">
      <c r="B11" s="65"/>
      <c r="C11" s="17" t="s">
        <v>44</v>
      </c>
      <c r="D11" s="20" t="s">
        <v>75</v>
      </c>
      <c r="E11" s="21" t="s">
        <v>32</v>
      </c>
    </row>
    <row r="12" spans="2:5" ht="69">
      <c r="B12" s="65"/>
      <c r="C12" s="17" t="s">
        <v>45</v>
      </c>
      <c r="D12" s="20" t="s">
        <v>76</v>
      </c>
      <c r="E12" s="21" t="s">
        <v>32</v>
      </c>
    </row>
    <row r="13" spans="2:5" ht="69">
      <c r="B13" s="65"/>
      <c r="C13" s="17" t="s">
        <v>46</v>
      </c>
      <c r="D13" s="20" t="s">
        <v>77</v>
      </c>
      <c r="E13" s="21" t="s">
        <v>32</v>
      </c>
    </row>
    <row r="14" spans="2:5" ht="69">
      <c r="B14" s="65"/>
      <c r="C14" s="17" t="s">
        <v>47</v>
      </c>
      <c r="D14" s="20" t="s">
        <v>78</v>
      </c>
      <c r="E14" s="21" t="s">
        <v>32</v>
      </c>
    </row>
    <row r="15" spans="2:5" ht="69">
      <c r="B15" s="65"/>
      <c r="C15" s="17" t="s">
        <v>48</v>
      </c>
      <c r="D15" s="20" t="s">
        <v>79</v>
      </c>
      <c r="E15" s="21" t="s">
        <v>32</v>
      </c>
    </row>
    <row r="16" spans="2:5" ht="69">
      <c r="B16" s="65"/>
      <c r="C16" s="17" t="s">
        <v>49</v>
      </c>
      <c r="D16" s="20" t="s">
        <v>80</v>
      </c>
      <c r="E16" s="21" t="s">
        <v>32</v>
      </c>
    </row>
    <row r="17" spans="2:5" ht="69">
      <c r="B17" s="65"/>
      <c r="C17" s="17" t="s">
        <v>50</v>
      </c>
      <c r="D17" s="20" t="s">
        <v>33</v>
      </c>
      <c r="E17" s="21" t="s">
        <v>32</v>
      </c>
    </row>
    <row r="18" spans="2:5" ht="69">
      <c r="B18" s="65"/>
      <c r="C18" s="17" t="s">
        <v>51</v>
      </c>
      <c r="D18" s="20" t="s">
        <v>34</v>
      </c>
      <c r="E18" s="21" t="s">
        <v>32</v>
      </c>
    </row>
    <row r="19" spans="2:5" ht="69">
      <c r="B19" s="65"/>
      <c r="C19" s="17" t="s">
        <v>52</v>
      </c>
      <c r="D19" s="20" t="s">
        <v>35</v>
      </c>
      <c r="E19" s="21" t="s">
        <v>32</v>
      </c>
    </row>
    <row r="20" spans="2:5" ht="69">
      <c r="B20" s="65"/>
      <c r="C20" s="17" t="s">
        <v>53</v>
      </c>
      <c r="D20" s="20" t="s">
        <v>36</v>
      </c>
      <c r="E20" s="21" t="s">
        <v>32</v>
      </c>
    </row>
    <row r="21" spans="2:5" ht="69">
      <c r="B21" s="65"/>
      <c r="C21" s="17" t="s">
        <v>54</v>
      </c>
      <c r="D21" s="20" t="s">
        <v>37</v>
      </c>
      <c r="E21" s="21" t="s">
        <v>32</v>
      </c>
    </row>
    <row r="22" spans="2:5" ht="69">
      <c r="B22" s="65"/>
      <c r="C22" s="30" t="s">
        <v>55</v>
      </c>
      <c r="D22" s="20" t="s">
        <v>38</v>
      </c>
      <c r="E22" s="21" t="s">
        <v>32</v>
      </c>
    </row>
    <row r="23" spans="2:5" ht="69">
      <c r="B23" s="65"/>
      <c r="C23" s="30" t="s">
        <v>70</v>
      </c>
      <c r="D23" s="20" t="s">
        <v>81</v>
      </c>
      <c r="E23" s="21" t="s">
        <v>32</v>
      </c>
    </row>
    <row r="24" spans="2:5" ht="69">
      <c r="B24" s="65"/>
      <c r="C24" s="30" t="s">
        <v>71</v>
      </c>
      <c r="D24" s="20" t="s">
        <v>82</v>
      </c>
      <c r="E24" s="21" t="s">
        <v>32</v>
      </c>
    </row>
    <row r="25" spans="2:5" ht="69">
      <c r="B25" s="65"/>
      <c r="C25" s="30" t="s">
        <v>72</v>
      </c>
      <c r="D25" s="20" t="s">
        <v>83</v>
      </c>
      <c r="E25" s="21" t="s">
        <v>32</v>
      </c>
    </row>
    <row r="26" spans="2:5" ht="45" customHeight="1">
      <c r="B26" s="22" t="s">
        <v>27</v>
      </c>
      <c r="C26" s="23"/>
      <c r="D26" s="20" t="s">
        <v>56</v>
      </c>
      <c r="E26" s="24"/>
    </row>
    <row r="27" spans="2:6" ht="45" customHeight="1">
      <c r="B27" s="56" t="s">
        <v>39</v>
      </c>
      <c r="C27" s="57"/>
      <c r="D27" s="57"/>
      <c r="E27" s="58"/>
      <c r="F27" s="25"/>
    </row>
    <row r="28" spans="2:5" ht="19.95" customHeight="1">
      <c r="B28" s="51" t="s">
        <v>22</v>
      </c>
      <c r="C28" s="52"/>
      <c r="D28" s="52"/>
      <c r="E28" s="53"/>
    </row>
    <row r="29" spans="1:5" ht="155.4" customHeight="1">
      <c r="A29" s="46" t="s">
        <v>195</v>
      </c>
      <c r="B29" s="54"/>
      <c r="C29" s="54"/>
      <c r="D29" s="54"/>
      <c r="E29" s="55"/>
    </row>
    <row r="30" spans="2:5" ht="348.6" customHeight="1">
      <c r="B30" s="31"/>
      <c r="C30" s="31"/>
      <c r="D30" s="31"/>
      <c r="E30" s="31"/>
    </row>
  </sheetData>
  <mergeCells count="7">
    <mergeCell ref="B28:E28"/>
    <mergeCell ref="A29:E29"/>
    <mergeCell ref="B27:E27"/>
    <mergeCell ref="C4:E4"/>
    <mergeCell ref="C5:E5"/>
    <mergeCell ref="C6:D6"/>
    <mergeCell ref="B7:B25"/>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8"/>
  <sheetViews>
    <sheetView view="pageBreakPreview" zoomScale="70" zoomScaleSheetLayoutView="70" workbookViewId="0" topLeftCell="A19">
      <selection activeCell="C6" sqref="C6:D6"/>
    </sheetView>
  </sheetViews>
  <sheetFormatPr defaultColWidth="9.140625" defaultRowHeight="12.75"/>
  <cols>
    <col min="1" max="1" width="2.421875" style="0" customWidth="1"/>
    <col min="2" max="2" width="11.28125" style="0" customWidth="1"/>
    <col min="3" max="3" width="5.28125" style="0" customWidth="1"/>
    <col min="4" max="4" width="51.28125" style="0" customWidth="1"/>
    <col min="5" max="5" width="81.00390625" style="0" customWidth="1"/>
  </cols>
  <sheetData>
    <row r="1" ht="10.2" customHeight="1"/>
    <row r="2" spans="2:5" ht="17.4">
      <c r="B2" s="12"/>
      <c r="C2" s="12"/>
      <c r="D2" s="12"/>
      <c r="E2" s="13" t="s">
        <v>59</v>
      </c>
    </row>
    <row r="3" ht="10.5" customHeight="1"/>
    <row r="4" spans="2:5" ht="33" customHeight="1">
      <c r="B4" s="9" t="s">
        <v>19</v>
      </c>
      <c r="C4" s="59" t="s">
        <v>65</v>
      </c>
      <c r="D4" s="60"/>
      <c r="E4" s="61"/>
    </row>
    <row r="5" spans="2:5" ht="25.5" customHeight="1">
      <c r="B5" s="10" t="s">
        <v>2</v>
      </c>
      <c r="C5" s="59" t="s">
        <v>198</v>
      </c>
      <c r="D5" s="60"/>
      <c r="E5" s="61"/>
    </row>
    <row r="6" spans="2:5" ht="28.5" customHeight="1">
      <c r="B6" s="11" t="s">
        <v>20</v>
      </c>
      <c r="C6" s="62" t="s">
        <v>21</v>
      </c>
      <c r="D6" s="63"/>
      <c r="E6" s="18" t="s">
        <v>58</v>
      </c>
    </row>
    <row r="7" spans="2:5" ht="69">
      <c r="B7" s="64" t="s">
        <v>65</v>
      </c>
      <c r="C7" s="30" t="s">
        <v>40</v>
      </c>
      <c r="D7" s="19" t="s">
        <v>85</v>
      </c>
      <c r="E7" s="21" t="s">
        <v>32</v>
      </c>
    </row>
    <row r="8" spans="2:5" ht="69">
      <c r="B8" s="66"/>
      <c r="C8" s="30" t="s">
        <v>41</v>
      </c>
      <c r="D8" s="20" t="s">
        <v>86</v>
      </c>
      <c r="E8" s="21" t="s">
        <v>32</v>
      </c>
    </row>
    <row r="9" spans="2:5" ht="69">
      <c r="B9" s="66"/>
      <c r="C9" s="30" t="s">
        <v>42</v>
      </c>
      <c r="D9" s="20" t="s">
        <v>87</v>
      </c>
      <c r="E9" s="21" t="s">
        <v>32</v>
      </c>
    </row>
    <row r="10" spans="2:5" ht="69">
      <c r="B10" s="66"/>
      <c r="C10" s="30" t="s">
        <v>43</v>
      </c>
      <c r="D10" s="20" t="s">
        <v>88</v>
      </c>
      <c r="E10" s="21" t="s">
        <v>32</v>
      </c>
    </row>
    <row r="11" spans="2:5" ht="103.2" customHeight="1">
      <c r="B11" s="66"/>
      <c r="C11" s="30" t="s">
        <v>44</v>
      </c>
      <c r="D11" s="20" t="s">
        <v>89</v>
      </c>
      <c r="E11" s="21" t="s">
        <v>32</v>
      </c>
    </row>
    <row r="12" spans="2:5" ht="69">
      <c r="B12" s="66"/>
      <c r="C12" s="30" t="s">
        <v>45</v>
      </c>
      <c r="D12" s="20" t="s">
        <v>90</v>
      </c>
      <c r="E12" s="21" t="s">
        <v>32</v>
      </c>
    </row>
    <row r="13" spans="2:5" ht="110.4">
      <c r="B13" s="66"/>
      <c r="C13" s="30" t="s">
        <v>46</v>
      </c>
      <c r="D13" s="20" t="s">
        <v>91</v>
      </c>
      <c r="E13" s="21" t="s">
        <v>32</v>
      </c>
    </row>
    <row r="14" spans="2:5" ht="69">
      <c r="B14" s="66"/>
      <c r="C14" s="30" t="s">
        <v>47</v>
      </c>
      <c r="D14" s="20" t="s">
        <v>92</v>
      </c>
      <c r="E14" s="21" t="s">
        <v>32</v>
      </c>
    </row>
    <row r="15" spans="2:5" ht="69">
      <c r="B15" s="66"/>
      <c r="C15" s="30" t="s">
        <v>48</v>
      </c>
      <c r="D15" s="20" t="s">
        <v>93</v>
      </c>
      <c r="E15" s="21" t="s">
        <v>32</v>
      </c>
    </row>
    <row r="16" spans="2:5" ht="69">
      <c r="B16" s="66"/>
      <c r="C16" s="30" t="s">
        <v>49</v>
      </c>
      <c r="D16" s="20" t="s">
        <v>94</v>
      </c>
      <c r="E16" s="21" t="s">
        <v>32</v>
      </c>
    </row>
    <row r="17" spans="2:5" ht="69">
      <c r="B17" s="66"/>
      <c r="C17" s="30" t="s">
        <v>50</v>
      </c>
      <c r="D17" s="20" t="s">
        <v>95</v>
      </c>
      <c r="E17" s="21" t="s">
        <v>32</v>
      </c>
    </row>
    <row r="18" spans="2:5" ht="202.8" customHeight="1">
      <c r="B18" s="66"/>
      <c r="C18" s="30" t="s">
        <v>51</v>
      </c>
      <c r="D18" s="20" t="s">
        <v>96</v>
      </c>
      <c r="E18" s="21" t="s">
        <v>32</v>
      </c>
    </row>
    <row r="19" spans="2:5" ht="115.2" customHeight="1">
      <c r="B19" s="66"/>
      <c r="C19" s="30" t="s">
        <v>52</v>
      </c>
      <c r="D19" s="20" t="s">
        <v>97</v>
      </c>
      <c r="E19" s="21" t="s">
        <v>32</v>
      </c>
    </row>
    <row r="20" spans="2:5" ht="69">
      <c r="B20" s="66"/>
      <c r="C20" s="30" t="s">
        <v>53</v>
      </c>
      <c r="D20" s="20" t="s">
        <v>98</v>
      </c>
      <c r="E20" s="21" t="s">
        <v>32</v>
      </c>
    </row>
    <row r="21" spans="2:5" ht="69">
      <c r="B21" s="66"/>
      <c r="C21" s="30" t="s">
        <v>54</v>
      </c>
      <c r="D21" s="20" t="s">
        <v>99</v>
      </c>
      <c r="E21" s="21" t="s">
        <v>32</v>
      </c>
    </row>
    <row r="22" spans="2:5" ht="69">
      <c r="B22" s="66"/>
      <c r="C22" s="30" t="s">
        <v>55</v>
      </c>
      <c r="D22" s="20" t="s">
        <v>100</v>
      </c>
      <c r="E22" s="21" t="s">
        <v>32</v>
      </c>
    </row>
    <row r="23" spans="2:5" ht="69">
      <c r="B23" s="67"/>
      <c r="C23" s="30" t="s">
        <v>70</v>
      </c>
      <c r="D23" s="20" t="s">
        <v>101</v>
      </c>
      <c r="E23" s="21" t="s">
        <v>32</v>
      </c>
    </row>
    <row r="24" spans="2:5" ht="45" customHeight="1">
      <c r="B24" s="22" t="s">
        <v>27</v>
      </c>
      <c r="C24" s="23"/>
      <c r="D24" s="20" t="s">
        <v>56</v>
      </c>
      <c r="E24" s="24"/>
    </row>
    <row r="25" spans="2:6" ht="45" customHeight="1">
      <c r="B25" s="56" t="s">
        <v>39</v>
      </c>
      <c r="C25" s="57"/>
      <c r="D25" s="57"/>
      <c r="E25" s="58"/>
      <c r="F25" s="25"/>
    </row>
    <row r="26" spans="2:5" ht="19.95" customHeight="1">
      <c r="B26" s="51" t="s">
        <v>22</v>
      </c>
      <c r="C26" s="52"/>
      <c r="D26" s="52"/>
      <c r="E26" s="53"/>
    </row>
    <row r="27" spans="1:5" ht="222.6" customHeight="1">
      <c r="A27" s="46" t="s">
        <v>196</v>
      </c>
      <c r="B27" s="54"/>
      <c r="C27" s="54"/>
      <c r="D27" s="54"/>
      <c r="E27" s="55"/>
    </row>
    <row r="28" spans="2:5" ht="348.6" customHeight="1">
      <c r="B28" s="31"/>
      <c r="C28" s="31"/>
      <c r="D28" s="31"/>
      <c r="E28" s="31"/>
    </row>
  </sheetData>
  <mergeCells count="7">
    <mergeCell ref="A27:E27"/>
    <mergeCell ref="C4:E4"/>
    <mergeCell ref="C5:E5"/>
    <mergeCell ref="C6:D6"/>
    <mergeCell ref="B7:B23"/>
    <mergeCell ref="B25:E25"/>
    <mergeCell ref="B26:E26"/>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6"/>
  <sheetViews>
    <sheetView view="pageBreakPreview" zoomScale="70" zoomScaleSheetLayoutView="70" workbookViewId="0" topLeftCell="A13">
      <selection activeCell="C6" sqref="C6:D6"/>
    </sheetView>
  </sheetViews>
  <sheetFormatPr defaultColWidth="9.140625" defaultRowHeight="12.75"/>
  <cols>
    <col min="1" max="1" width="2.421875" style="0" customWidth="1"/>
    <col min="2" max="2" width="11.28125" style="0" customWidth="1"/>
    <col min="3" max="3" width="5.28125" style="0" customWidth="1"/>
    <col min="4" max="4" width="51.28125" style="0" customWidth="1"/>
    <col min="5" max="5" width="81.00390625" style="0" customWidth="1"/>
  </cols>
  <sheetData>
    <row r="1" ht="10.2" customHeight="1"/>
    <row r="2" spans="2:5" ht="17.4">
      <c r="B2" s="12"/>
      <c r="C2" s="12"/>
      <c r="D2" s="12"/>
      <c r="E2" s="13" t="s">
        <v>102</v>
      </c>
    </row>
    <row r="3" ht="10.5" customHeight="1"/>
    <row r="4" spans="2:5" ht="33" customHeight="1">
      <c r="B4" s="9" t="s">
        <v>19</v>
      </c>
      <c r="C4" s="59" t="s">
        <v>66</v>
      </c>
      <c r="D4" s="60"/>
      <c r="E4" s="61"/>
    </row>
    <row r="5" spans="2:5" ht="25.5" customHeight="1">
      <c r="B5" s="10" t="s">
        <v>2</v>
      </c>
      <c r="C5" s="59" t="s">
        <v>198</v>
      </c>
      <c r="D5" s="60"/>
      <c r="E5" s="61"/>
    </row>
    <row r="6" spans="2:5" ht="28.5" customHeight="1">
      <c r="B6" s="11" t="s">
        <v>20</v>
      </c>
      <c r="C6" s="62" t="s">
        <v>21</v>
      </c>
      <c r="D6" s="63"/>
      <c r="E6" s="18" t="s">
        <v>58</v>
      </c>
    </row>
    <row r="7" spans="2:5" ht="69">
      <c r="B7" s="68" t="s">
        <v>66</v>
      </c>
      <c r="C7" s="30" t="s">
        <v>40</v>
      </c>
      <c r="D7" s="19" t="s">
        <v>103</v>
      </c>
      <c r="E7" s="21" t="s">
        <v>32</v>
      </c>
    </row>
    <row r="8" spans="2:5" ht="69">
      <c r="B8" s="69"/>
      <c r="C8" s="30" t="s">
        <v>41</v>
      </c>
      <c r="D8" s="20" t="s">
        <v>104</v>
      </c>
      <c r="E8" s="21" t="s">
        <v>32</v>
      </c>
    </row>
    <row r="9" spans="2:5" ht="69">
      <c r="B9" s="69"/>
      <c r="C9" s="30" t="s">
        <v>42</v>
      </c>
      <c r="D9" s="20" t="s">
        <v>105</v>
      </c>
      <c r="E9" s="21" t="s">
        <v>32</v>
      </c>
    </row>
    <row r="10" spans="2:5" ht="69">
      <c r="B10" s="69"/>
      <c r="C10" s="30" t="s">
        <v>43</v>
      </c>
      <c r="D10" s="20" t="s">
        <v>106</v>
      </c>
      <c r="E10" s="21" t="s">
        <v>32</v>
      </c>
    </row>
    <row r="11" spans="2:5" ht="124.2">
      <c r="B11" s="69"/>
      <c r="C11" s="30" t="s">
        <v>44</v>
      </c>
      <c r="D11" s="20" t="s">
        <v>107</v>
      </c>
      <c r="E11" s="21" t="s">
        <v>32</v>
      </c>
    </row>
    <row r="12" spans="2:5" ht="45" customHeight="1">
      <c r="B12" s="22" t="s">
        <v>27</v>
      </c>
      <c r="C12" s="23"/>
      <c r="D12" s="20" t="s">
        <v>56</v>
      </c>
      <c r="E12" s="24"/>
    </row>
    <row r="13" spans="2:6" ht="45" customHeight="1">
      <c r="B13" s="56" t="s">
        <v>39</v>
      </c>
      <c r="C13" s="57"/>
      <c r="D13" s="57"/>
      <c r="E13" s="58"/>
      <c r="F13" s="25"/>
    </row>
    <row r="14" spans="2:5" ht="19.95" customHeight="1">
      <c r="B14" s="51" t="s">
        <v>22</v>
      </c>
      <c r="C14" s="52"/>
      <c r="D14" s="52"/>
      <c r="E14" s="53"/>
    </row>
    <row r="15" spans="1:5" ht="157.2" customHeight="1">
      <c r="A15" s="46" t="s">
        <v>195</v>
      </c>
      <c r="B15" s="54"/>
      <c r="C15" s="54"/>
      <c r="D15" s="54"/>
      <c r="E15" s="55"/>
    </row>
    <row r="16" spans="2:5" ht="348.6" customHeight="1">
      <c r="B16" s="31"/>
      <c r="C16" s="31"/>
      <c r="D16" s="31"/>
      <c r="E16" s="31"/>
    </row>
  </sheetData>
  <mergeCells count="7">
    <mergeCell ref="A15:E15"/>
    <mergeCell ref="C4:E4"/>
    <mergeCell ref="C5:E5"/>
    <mergeCell ref="C6:D6"/>
    <mergeCell ref="B7:B11"/>
    <mergeCell ref="B13:E13"/>
    <mergeCell ref="B14:E14"/>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5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8"/>
  <sheetViews>
    <sheetView view="pageBreakPreview" zoomScale="70" zoomScaleSheetLayoutView="70" workbookViewId="0" topLeftCell="A1">
      <selection activeCell="C6" sqref="C6:D6"/>
    </sheetView>
  </sheetViews>
  <sheetFormatPr defaultColWidth="9.140625" defaultRowHeight="12.75"/>
  <cols>
    <col min="1" max="1" width="2.421875" style="0" customWidth="1"/>
    <col min="2" max="2" width="11.28125" style="0" customWidth="1"/>
    <col min="3" max="3" width="5.28125" style="0" customWidth="1"/>
    <col min="4" max="4" width="51.28125" style="0" customWidth="1"/>
    <col min="5" max="5" width="81.00390625" style="0" customWidth="1"/>
  </cols>
  <sheetData>
    <row r="1" ht="10.2" customHeight="1"/>
    <row r="2" spans="2:5" ht="17.4">
      <c r="B2" s="12"/>
      <c r="C2" s="12"/>
      <c r="D2" s="12"/>
      <c r="E2" s="13" t="s">
        <v>108</v>
      </c>
    </row>
    <row r="3" ht="10.5" customHeight="1"/>
    <row r="4" spans="2:5" ht="33" customHeight="1">
      <c r="B4" s="9" t="s">
        <v>19</v>
      </c>
      <c r="C4" s="59" t="s">
        <v>67</v>
      </c>
      <c r="D4" s="60"/>
      <c r="E4" s="61"/>
    </row>
    <row r="5" spans="2:5" ht="25.5" customHeight="1">
      <c r="B5" s="10" t="s">
        <v>2</v>
      </c>
      <c r="C5" s="59" t="s">
        <v>198</v>
      </c>
      <c r="D5" s="60"/>
      <c r="E5" s="61"/>
    </row>
    <row r="6" spans="2:5" ht="28.5" customHeight="1">
      <c r="B6" s="11" t="s">
        <v>20</v>
      </c>
      <c r="C6" s="62" t="s">
        <v>21</v>
      </c>
      <c r="D6" s="63"/>
      <c r="E6" s="18" t="s">
        <v>58</v>
      </c>
    </row>
    <row r="7" spans="2:5" ht="69">
      <c r="B7" s="64" t="s">
        <v>67</v>
      </c>
      <c r="C7" s="30" t="s">
        <v>40</v>
      </c>
      <c r="D7" s="19" t="s">
        <v>109</v>
      </c>
      <c r="E7" s="21" t="s">
        <v>32</v>
      </c>
    </row>
    <row r="8" spans="2:5" ht="69">
      <c r="B8" s="66"/>
      <c r="C8" s="30" t="s">
        <v>41</v>
      </c>
      <c r="D8" s="20" t="s">
        <v>110</v>
      </c>
      <c r="E8" s="21" t="s">
        <v>32</v>
      </c>
    </row>
    <row r="9" spans="2:5" ht="69">
      <c r="B9" s="66"/>
      <c r="C9" s="30" t="s">
        <v>42</v>
      </c>
      <c r="D9" s="20" t="s">
        <v>111</v>
      </c>
      <c r="E9" s="21" t="s">
        <v>32</v>
      </c>
    </row>
    <row r="10" spans="2:5" ht="69">
      <c r="B10" s="66"/>
      <c r="C10" s="30" t="s">
        <v>43</v>
      </c>
      <c r="D10" s="20" t="s">
        <v>112</v>
      </c>
      <c r="E10" s="21" t="s">
        <v>32</v>
      </c>
    </row>
    <row r="11" spans="2:5" ht="103.2" customHeight="1">
      <c r="B11" s="66"/>
      <c r="C11" s="30" t="s">
        <v>44</v>
      </c>
      <c r="D11" s="20" t="s">
        <v>113</v>
      </c>
      <c r="E11" s="21" t="s">
        <v>32</v>
      </c>
    </row>
    <row r="12" spans="2:5" ht="69">
      <c r="B12" s="66"/>
      <c r="C12" s="30" t="s">
        <v>45</v>
      </c>
      <c r="D12" s="20" t="s">
        <v>114</v>
      </c>
      <c r="E12" s="21" t="s">
        <v>32</v>
      </c>
    </row>
    <row r="13" spans="2:5" ht="69">
      <c r="B13" s="66"/>
      <c r="C13" s="30" t="s">
        <v>46</v>
      </c>
      <c r="D13" s="20" t="s">
        <v>115</v>
      </c>
      <c r="E13" s="21" t="s">
        <v>32</v>
      </c>
    </row>
    <row r="14" spans="2:5" ht="69">
      <c r="B14" s="66"/>
      <c r="C14" s="30" t="s">
        <v>47</v>
      </c>
      <c r="D14" s="20" t="s">
        <v>116</v>
      </c>
      <c r="E14" s="21" t="s">
        <v>32</v>
      </c>
    </row>
    <row r="15" spans="2:5" ht="69">
      <c r="B15" s="66"/>
      <c r="C15" s="30" t="s">
        <v>48</v>
      </c>
      <c r="D15" s="20" t="s">
        <v>117</v>
      </c>
      <c r="E15" s="21" t="s">
        <v>32</v>
      </c>
    </row>
    <row r="16" spans="2:5" ht="69">
      <c r="B16" s="66"/>
      <c r="C16" s="30" t="s">
        <v>49</v>
      </c>
      <c r="D16" s="20" t="s">
        <v>118</v>
      </c>
      <c r="E16" s="21" t="s">
        <v>32</v>
      </c>
    </row>
    <row r="17" spans="2:5" ht="69">
      <c r="B17" s="66"/>
      <c r="C17" s="30" t="s">
        <v>50</v>
      </c>
      <c r="D17" s="20" t="s">
        <v>119</v>
      </c>
      <c r="E17" s="21" t="s">
        <v>32</v>
      </c>
    </row>
    <row r="18" spans="2:5" ht="202.8" customHeight="1">
      <c r="B18" s="66"/>
      <c r="C18" s="30" t="s">
        <v>51</v>
      </c>
      <c r="D18" s="20" t="s">
        <v>120</v>
      </c>
      <c r="E18" s="21" t="s">
        <v>32</v>
      </c>
    </row>
    <row r="19" spans="2:5" ht="115.2" customHeight="1">
      <c r="B19" s="66"/>
      <c r="C19" s="30" t="s">
        <v>52</v>
      </c>
      <c r="D19" s="20" t="s">
        <v>121</v>
      </c>
      <c r="E19" s="21" t="s">
        <v>32</v>
      </c>
    </row>
    <row r="20" spans="2:5" ht="69">
      <c r="B20" s="66"/>
      <c r="C20" s="30" t="s">
        <v>53</v>
      </c>
      <c r="D20" s="20" t="s">
        <v>122</v>
      </c>
      <c r="E20" s="21" t="s">
        <v>32</v>
      </c>
    </row>
    <row r="21" spans="2:5" ht="69">
      <c r="B21" s="66"/>
      <c r="C21" s="30" t="s">
        <v>54</v>
      </c>
      <c r="D21" s="20" t="s">
        <v>123</v>
      </c>
      <c r="E21" s="21" t="s">
        <v>32</v>
      </c>
    </row>
    <row r="22" spans="2:5" ht="69">
      <c r="B22" s="66"/>
      <c r="C22" s="30" t="s">
        <v>55</v>
      </c>
      <c r="D22" s="20" t="s">
        <v>124</v>
      </c>
      <c r="E22" s="21" t="s">
        <v>32</v>
      </c>
    </row>
    <row r="23" spans="2:5" ht="69">
      <c r="B23" s="66"/>
      <c r="C23" s="30" t="s">
        <v>70</v>
      </c>
      <c r="D23" s="20" t="s">
        <v>125</v>
      </c>
      <c r="E23" s="21" t="s">
        <v>32</v>
      </c>
    </row>
    <row r="24" spans="2:5" ht="69">
      <c r="B24" s="66"/>
      <c r="C24" s="30" t="s">
        <v>71</v>
      </c>
      <c r="D24" s="20" t="s">
        <v>126</v>
      </c>
      <c r="E24" s="21" t="s">
        <v>32</v>
      </c>
    </row>
    <row r="25" spans="2:5" ht="69">
      <c r="B25" s="66"/>
      <c r="C25" s="30" t="s">
        <v>72</v>
      </c>
      <c r="D25" s="20" t="s">
        <v>127</v>
      </c>
      <c r="E25" s="21" t="s">
        <v>32</v>
      </c>
    </row>
    <row r="26" spans="2:5" ht="69">
      <c r="B26" s="66"/>
      <c r="C26" s="30" t="s">
        <v>155</v>
      </c>
      <c r="D26" s="20" t="s">
        <v>128</v>
      </c>
      <c r="E26" s="21" t="s">
        <v>32</v>
      </c>
    </row>
    <row r="27" spans="2:5" ht="69">
      <c r="B27" s="66"/>
      <c r="C27" s="30" t="s">
        <v>156</v>
      </c>
      <c r="D27" s="20" t="s">
        <v>129</v>
      </c>
      <c r="E27" s="21" t="s">
        <v>32</v>
      </c>
    </row>
    <row r="28" spans="2:5" ht="69">
      <c r="B28" s="66"/>
      <c r="C28" s="30" t="s">
        <v>157</v>
      </c>
      <c r="D28" s="20" t="s">
        <v>130</v>
      </c>
      <c r="E28" s="21" t="s">
        <v>32</v>
      </c>
    </row>
    <row r="29" spans="2:5" ht="69">
      <c r="B29" s="66"/>
      <c r="C29" s="30" t="s">
        <v>158</v>
      </c>
      <c r="D29" s="20" t="s">
        <v>131</v>
      </c>
      <c r="E29" s="21" t="s">
        <v>32</v>
      </c>
    </row>
    <row r="30" spans="2:5" ht="69">
      <c r="B30" s="66"/>
      <c r="C30" s="30" t="s">
        <v>159</v>
      </c>
      <c r="D30" s="20" t="s">
        <v>132</v>
      </c>
      <c r="E30" s="21" t="s">
        <v>32</v>
      </c>
    </row>
    <row r="31" spans="2:5" ht="69">
      <c r="B31" s="66"/>
      <c r="C31" s="30" t="s">
        <v>160</v>
      </c>
      <c r="D31" s="20" t="s">
        <v>133</v>
      </c>
      <c r="E31" s="21" t="s">
        <v>32</v>
      </c>
    </row>
    <row r="32" spans="2:5" ht="69">
      <c r="B32" s="66"/>
      <c r="C32" s="30" t="s">
        <v>161</v>
      </c>
      <c r="D32" s="20" t="s">
        <v>134</v>
      </c>
      <c r="E32" s="21" t="s">
        <v>32</v>
      </c>
    </row>
    <row r="33" spans="2:5" ht="69">
      <c r="B33" s="66"/>
      <c r="C33" s="30" t="s">
        <v>162</v>
      </c>
      <c r="D33" s="20" t="s">
        <v>135</v>
      </c>
      <c r="E33" s="21" t="s">
        <v>32</v>
      </c>
    </row>
    <row r="34" spans="2:5" ht="69">
      <c r="B34" s="66"/>
      <c r="C34" s="30" t="s">
        <v>163</v>
      </c>
      <c r="D34" s="20" t="s">
        <v>136</v>
      </c>
      <c r="E34" s="21" t="s">
        <v>32</v>
      </c>
    </row>
    <row r="35" spans="2:5" ht="69">
      <c r="B35" s="66"/>
      <c r="C35" s="30" t="s">
        <v>164</v>
      </c>
      <c r="D35" s="20" t="s">
        <v>137</v>
      </c>
      <c r="E35" s="21" t="s">
        <v>32</v>
      </c>
    </row>
    <row r="36" spans="2:5" ht="69">
      <c r="B36" s="66"/>
      <c r="C36" s="30" t="s">
        <v>165</v>
      </c>
      <c r="D36" s="20" t="s">
        <v>138</v>
      </c>
      <c r="E36" s="21" t="s">
        <v>32</v>
      </c>
    </row>
    <row r="37" spans="2:5" ht="69">
      <c r="B37" s="66"/>
      <c r="C37" s="30" t="s">
        <v>166</v>
      </c>
      <c r="D37" s="20" t="s">
        <v>139</v>
      </c>
      <c r="E37" s="21" t="s">
        <v>32</v>
      </c>
    </row>
    <row r="38" spans="2:5" ht="69">
      <c r="B38" s="66"/>
      <c r="C38" s="30" t="s">
        <v>167</v>
      </c>
      <c r="D38" s="20" t="s">
        <v>140</v>
      </c>
      <c r="E38" s="21" t="s">
        <v>32</v>
      </c>
    </row>
    <row r="39" spans="2:5" ht="69">
      <c r="B39" s="66"/>
      <c r="C39" s="30" t="s">
        <v>168</v>
      </c>
      <c r="D39" s="20" t="s">
        <v>197</v>
      </c>
      <c r="E39" s="21" t="s">
        <v>32</v>
      </c>
    </row>
    <row r="40" spans="2:5" ht="69">
      <c r="B40" s="66"/>
      <c r="C40" s="30" t="s">
        <v>169</v>
      </c>
      <c r="D40" s="20" t="s">
        <v>141</v>
      </c>
      <c r="E40" s="21" t="s">
        <v>32</v>
      </c>
    </row>
    <row r="41" spans="2:5" ht="69">
      <c r="B41" s="66"/>
      <c r="C41" s="30" t="s">
        <v>170</v>
      </c>
      <c r="D41" s="20" t="s">
        <v>142</v>
      </c>
      <c r="E41" s="21" t="s">
        <v>32</v>
      </c>
    </row>
    <row r="42" spans="2:5" ht="69">
      <c r="B42" s="66"/>
      <c r="C42" s="30" t="s">
        <v>171</v>
      </c>
      <c r="D42" s="20" t="s">
        <v>143</v>
      </c>
      <c r="E42" s="21" t="s">
        <v>32</v>
      </c>
    </row>
    <row r="43" spans="2:5" ht="69">
      <c r="B43" s="66"/>
      <c r="C43" s="30" t="s">
        <v>172</v>
      </c>
      <c r="D43" s="20" t="s">
        <v>144</v>
      </c>
      <c r="E43" s="21" t="s">
        <v>32</v>
      </c>
    </row>
    <row r="44" spans="2:5" ht="69">
      <c r="B44" s="66"/>
      <c r="C44" s="30" t="s">
        <v>173</v>
      </c>
      <c r="D44" s="20" t="s">
        <v>145</v>
      </c>
      <c r="E44" s="21" t="s">
        <v>32</v>
      </c>
    </row>
    <row r="45" spans="2:5" ht="69">
      <c r="B45" s="66"/>
      <c r="C45" s="30" t="s">
        <v>174</v>
      </c>
      <c r="D45" s="20" t="s">
        <v>146</v>
      </c>
      <c r="E45" s="21" t="s">
        <v>32</v>
      </c>
    </row>
    <row r="46" spans="2:5" ht="69">
      <c r="B46" s="66"/>
      <c r="C46" s="30" t="s">
        <v>175</v>
      </c>
      <c r="D46" s="20" t="s">
        <v>147</v>
      </c>
      <c r="E46" s="21" t="s">
        <v>32</v>
      </c>
    </row>
    <row r="47" spans="2:5" ht="69">
      <c r="B47" s="66"/>
      <c r="C47" s="30" t="s">
        <v>176</v>
      </c>
      <c r="D47" s="20" t="s">
        <v>148</v>
      </c>
      <c r="E47" s="21" t="s">
        <v>32</v>
      </c>
    </row>
    <row r="48" spans="2:5" ht="69">
      <c r="B48" s="66"/>
      <c r="C48" s="30" t="s">
        <v>177</v>
      </c>
      <c r="D48" s="20" t="s">
        <v>149</v>
      </c>
      <c r="E48" s="21" t="s">
        <v>32</v>
      </c>
    </row>
    <row r="49" spans="2:5" ht="69">
      <c r="B49" s="66"/>
      <c r="C49" s="30" t="s">
        <v>178</v>
      </c>
      <c r="D49" s="20" t="s">
        <v>150</v>
      </c>
      <c r="E49" s="21" t="s">
        <v>32</v>
      </c>
    </row>
    <row r="50" spans="2:5" ht="69">
      <c r="B50" s="66"/>
      <c r="C50" s="30" t="s">
        <v>179</v>
      </c>
      <c r="D50" s="20" t="s">
        <v>151</v>
      </c>
      <c r="E50" s="21" t="s">
        <v>32</v>
      </c>
    </row>
    <row r="51" spans="2:5" ht="69">
      <c r="B51" s="66"/>
      <c r="C51" s="30" t="s">
        <v>180</v>
      </c>
      <c r="D51" s="20" t="s">
        <v>152</v>
      </c>
      <c r="E51" s="21" t="s">
        <v>32</v>
      </c>
    </row>
    <row r="52" spans="2:5" ht="69">
      <c r="B52" s="66"/>
      <c r="C52" s="30" t="s">
        <v>181</v>
      </c>
      <c r="D52" s="20" t="s">
        <v>153</v>
      </c>
      <c r="E52" s="21" t="s">
        <v>32</v>
      </c>
    </row>
    <row r="53" spans="2:5" ht="69">
      <c r="B53" s="67"/>
      <c r="C53" s="30" t="s">
        <v>182</v>
      </c>
      <c r="D53" s="20" t="s">
        <v>154</v>
      </c>
      <c r="E53" s="21" t="s">
        <v>32</v>
      </c>
    </row>
    <row r="54" spans="2:5" ht="45" customHeight="1">
      <c r="B54" s="22" t="s">
        <v>27</v>
      </c>
      <c r="C54" s="23"/>
      <c r="D54" s="20" t="s">
        <v>56</v>
      </c>
      <c r="E54" s="24"/>
    </row>
    <row r="55" spans="2:6" ht="45" customHeight="1">
      <c r="B55" s="56" t="s">
        <v>39</v>
      </c>
      <c r="C55" s="57"/>
      <c r="D55" s="57"/>
      <c r="E55" s="58"/>
      <c r="F55" s="25"/>
    </row>
    <row r="56" spans="2:5" ht="19.95" customHeight="1">
      <c r="B56" s="51" t="s">
        <v>22</v>
      </c>
      <c r="C56" s="52"/>
      <c r="D56" s="52"/>
      <c r="E56" s="53"/>
    </row>
    <row r="57" spans="1:5" ht="151.8" customHeight="1">
      <c r="A57" s="46" t="s">
        <v>195</v>
      </c>
      <c r="B57" s="54"/>
      <c r="C57" s="54"/>
      <c r="D57" s="54"/>
      <c r="E57" s="55"/>
    </row>
    <row r="58" spans="2:5" ht="348.6" customHeight="1">
      <c r="B58" s="31"/>
      <c r="C58" s="31"/>
      <c r="D58" s="31"/>
      <c r="E58" s="31"/>
    </row>
  </sheetData>
  <mergeCells count="7">
    <mergeCell ref="A57:E57"/>
    <mergeCell ref="C4:E4"/>
    <mergeCell ref="C5:E5"/>
    <mergeCell ref="C6:D6"/>
    <mergeCell ref="B7:B53"/>
    <mergeCell ref="B55:E55"/>
    <mergeCell ref="B56:E56"/>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1"/>
  <sheetViews>
    <sheetView view="pageBreakPreview" zoomScale="70" zoomScaleSheetLayoutView="70" workbookViewId="0" topLeftCell="A1">
      <selection activeCell="D16" sqref="D16"/>
    </sheetView>
  </sheetViews>
  <sheetFormatPr defaultColWidth="9.140625" defaultRowHeight="12.75"/>
  <cols>
    <col min="1" max="1" width="2.421875" style="0" customWidth="1"/>
    <col min="2" max="2" width="11.28125" style="0" customWidth="1"/>
    <col min="3" max="3" width="5.28125" style="0" customWidth="1"/>
    <col min="4" max="4" width="51.28125" style="0" customWidth="1"/>
    <col min="5" max="5" width="81.00390625" style="0" customWidth="1"/>
  </cols>
  <sheetData>
    <row r="1" ht="10.2" customHeight="1"/>
    <row r="2" spans="2:5" ht="17.4">
      <c r="B2" s="12"/>
      <c r="C2" s="12"/>
      <c r="D2" s="12"/>
      <c r="E2" s="13" t="s">
        <v>183</v>
      </c>
    </row>
    <row r="3" ht="10.5" customHeight="1"/>
    <row r="4" spans="2:5" ht="33" customHeight="1">
      <c r="B4" s="9" t="s">
        <v>19</v>
      </c>
      <c r="C4" s="59" t="s">
        <v>68</v>
      </c>
      <c r="D4" s="60"/>
      <c r="E4" s="61"/>
    </row>
    <row r="5" spans="2:5" ht="25.5" customHeight="1">
      <c r="B5" s="10" t="s">
        <v>2</v>
      </c>
      <c r="C5" s="59" t="s">
        <v>198</v>
      </c>
      <c r="D5" s="60"/>
      <c r="E5" s="61"/>
    </row>
    <row r="6" spans="2:5" ht="28.5" customHeight="1">
      <c r="B6" s="11" t="s">
        <v>20</v>
      </c>
      <c r="C6" s="62" t="s">
        <v>21</v>
      </c>
      <c r="D6" s="63"/>
      <c r="E6" s="18" t="s">
        <v>58</v>
      </c>
    </row>
    <row r="7" spans="2:5" ht="97.2" customHeight="1">
      <c r="B7" s="64" t="s">
        <v>68</v>
      </c>
      <c r="C7" s="30" t="s">
        <v>40</v>
      </c>
      <c r="D7" s="19" t="s">
        <v>184</v>
      </c>
      <c r="E7" s="21" t="s">
        <v>32</v>
      </c>
    </row>
    <row r="8" spans="2:5" ht="69">
      <c r="B8" s="66"/>
      <c r="C8" s="30" t="s">
        <v>41</v>
      </c>
      <c r="D8" s="20" t="s">
        <v>185</v>
      </c>
      <c r="E8" s="21" t="s">
        <v>32</v>
      </c>
    </row>
    <row r="9" spans="2:5" ht="69">
      <c r="B9" s="66"/>
      <c r="C9" s="30" t="s">
        <v>42</v>
      </c>
      <c r="D9" s="20" t="s">
        <v>186</v>
      </c>
      <c r="E9" s="21" t="s">
        <v>32</v>
      </c>
    </row>
    <row r="10" spans="2:5" ht="69">
      <c r="B10" s="66"/>
      <c r="C10" s="30" t="s">
        <v>43</v>
      </c>
      <c r="D10" s="20" t="s">
        <v>187</v>
      </c>
      <c r="E10" s="21" t="s">
        <v>32</v>
      </c>
    </row>
    <row r="11" spans="2:5" ht="103.2" customHeight="1">
      <c r="B11" s="66"/>
      <c r="C11" s="30" t="s">
        <v>44</v>
      </c>
      <c r="D11" s="20" t="s">
        <v>188</v>
      </c>
      <c r="E11" s="21" t="s">
        <v>32</v>
      </c>
    </row>
    <row r="12" spans="2:5" ht="69">
      <c r="B12" s="66"/>
      <c r="C12" s="30" t="s">
        <v>45</v>
      </c>
      <c r="D12" s="20" t="s">
        <v>189</v>
      </c>
      <c r="E12" s="21" t="s">
        <v>32</v>
      </c>
    </row>
    <row r="13" spans="2:5" ht="69">
      <c r="B13" s="66"/>
      <c r="C13" s="30" t="s">
        <v>46</v>
      </c>
      <c r="D13" s="20" t="s">
        <v>190</v>
      </c>
      <c r="E13" s="21" t="s">
        <v>32</v>
      </c>
    </row>
    <row r="14" spans="2:5" ht="69">
      <c r="B14" s="66"/>
      <c r="C14" s="30" t="s">
        <v>47</v>
      </c>
      <c r="D14" s="20" t="s">
        <v>191</v>
      </c>
      <c r="E14" s="21" t="s">
        <v>32</v>
      </c>
    </row>
    <row r="15" spans="2:5" ht="69">
      <c r="B15" s="66"/>
      <c r="C15" s="30" t="s">
        <v>48</v>
      </c>
      <c r="D15" s="20" t="s">
        <v>192</v>
      </c>
      <c r="E15" s="21" t="s">
        <v>32</v>
      </c>
    </row>
    <row r="16" spans="2:5" ht="69">
      <c r="B16" s="66"/>
      <c r="C16" s="30" t="s">
        <v>49</v>
      </c>
      <c r="D16" s="20" t="s">
        <v>193</v>
      </c>
      <c r="E16" s="21" t="s">
        <v>32</v>
      </c>
    </row>
    <row r="17" spans="2:5" ht="45" customHeight="1">
      <c r="B17" s="22" t="s">
        <v>27</v>
      </c>
      <c r="C17" s="23"/>
      <c r="D17" s="20" t="s">
        <v>56</v>
      </c>
      <c r="E17" s="24"/>
    </row>
    <row r="18" spans="2:6" ht="45" customHeight="1">
      <c r="B18" s="56" t="s">
        <v>39</v>
      </c>
      <c r="C18" s="57"/>
      <c r="D18" s="57"/>
      <c r="E18" s="58"/>
      <c r="F18" s="25"/>
    </row>
    <row r="19" spans="2:5" ht="19.95" customHeight="1">
      <c r="B19" s="51" t="s">
        <v>22</v>
      </c>
      <c r="C19" s="52"/>
      <c r="D19" s="52"/>
      <c r="E19" s="53"/>
    </row>
    <row r="20" spans="1:5" ht="156.6" customHeight="1">
      <c r="A20" s="46" t="s">
        <v>195</v>
      </c>
      <c r="B20" s="54"/>
      <c r="C20" s="54"/>
      <c r="D20" s="54"/>
      <c r="E20" s="55"/>
    </row>
    <row r="21" spans="2:5" ht="348.6" customHeight="1">
      <c r="B21" s="31"/>
      <c r="C21" s="31"/>
      <c r="D21" s="31"/>
      <c r="E21" s="31"/>
    </row>
  </sheetData>
  <mergeCells count="7">
    <mergeCell ref="A20:E20"/>
    <mergeCell ref="C4:E4"/>
    <mergeCell ref="C5:E5"/>
    <mergeCell ref="C6:D6"/>
    <mergeCell ref="B7:B16"/>
    <mergeCell ref="B18:E18"/>
    <mergeCell ref="B19:E19"/>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2020-02-03T14:21:24Z</dcterms:created>
  <dcterms:modified xsi:type="dcterms:W3CDTF">2023-08-22T07:46:10Z</dcterms:modified>
  <cp:category/>
  <cp:version/>
  <cp:contentType/>
  <cp:contentStatus/>
</cp:coreProperties>
</file>