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G:\Janek\HVAC\HVAC\Projekty\Projekt210204_Depozitář_Nové Město na Moravě\ODESLÁNO\DPS_D.1.4.3_VZT_210307\EDIT\"/>
    </mc:Choice>
  </mc:AlternateContent>
  <xr:revisionPtr revIDLastSave="0" documentId="13_ncr:1_{7C988002-F330-4C0A-94B8-6DF9C2F9395D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VV_přehled" sheetId="12" r:id="rId1"/>
    <sheet name="Zařízení č.1-3" sheetId="6" r:id="rId2"/>
  </sheets>
  <definedNames>
    <definedName name="_xlnm._FilterDatabase" localSheetId="1" hidden="1">'Zařízení č.1-3'!$A$7:$XDF$88</definedName>
    <definedName name="_xlnm.Print_Area" localSheetId="0">VV_přehled!$A$1:$H$24</definedName>
    <definedName name="_xlnm.Print_Area" localSheetId="1">'Zařízení č.1-3'!$A$1:$I$85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2" l="1"/>
  <c r="B12" i="12"/>
  <c r="B9" i="12"/>
  <c r="F45" i="6"/>
  <c r="F38" i="6"/>
  <c r="F32" i="6"/>
  <c r="H41" i="6" l="1"/>
  <c r="F41" i="6"/>
  <c r="F37" i="6"/>
  <c r="H37" i="6"/>
  <c r="H38" i="6"/>
  <c r="F43" i="6"/>
  <c r="F30" i="6"/>
  <c r="H34" i="6"/>
  <c r="F34" i="6"/>
  <c r="H43" i="6"/>
  <c r="H45" i="6"/>
  <c r="H28" i="6"/>
  <c r="H32" i="6"/>
  <c r="F28" i="6"/>
  <c r="F63" i="6"/>
  <c r="H63" i="6"/>
  <c r="H30" i="6" l="1"/>
  <c r="H47" i="6" s="1"/>
  <c r="F13" i="12" s="1"/>
  <c r="F47" i="6"/>
  <c r="E13" i="12" s="1"/>
  <c r="F56" i="6" l="1"/>
  <c r="H54" i="6"/>
  <c r="F54" i="6"/>
  <c r="F52" i="6"/>
  <c r="F67" i="6"/>
  <c r="F14" i="6"/>
  <c r="H52" i="6" l="1"/>
  <c r="F60" i="6"/>
  <c r="H59" i="6"/>
  <c r="F65" i="6"/>
  <c r="H60" i="6"/>
  <c r="F59" i="6"/>
  <c r="H50" i="6"/>
  <c r="H65" i="6"/>
  <c r="H67" i="6"/>
  <c r="F50" i="6"/>
  <c r="H14" i="6"/>
  <c r="H56" i="6" l="1"/>
  <c r="F69" i="6"/>
  <c r="E16" i="12" s="1"/>
  <c r="H69" i="6" l="1"/>
  <c r="F16" i="12" s="1"/>
  <c r="F23" i="6" l="1"/>
  <c r="H16" i="6"/>
  <c r="F16" i="6"/>
  <c r="F12" i="6"/>
  <c r="F21" i="6" l="1"/>
  <c r="H21" i="6"/>
  <c r="H19" i="6"/>
  <c r="F19" i="6"/>
  <c r="H23" i="6"/>
  <c r="F10" i="6"/>
  <c r="F25" i="6" l="1"/>
  <c r="E10" i="12" s="1"/>
  <c r="H12" i="6"/>
  <c r="H10" i="6"/>
  <c r="H25" i="6" l="1"/>
  <c r="F10" i="12" s="1"/>
  <c r="B18" i="12" l="1"/>
  <c r="F76" i="6" l="1"/>
  <c r="H76" i="6" l="1"/>
  <c r="F81" i="6" l="1"/>
  <c r="H71" i="6"/>
  <c r="H72" i="6"/>
  <c r="H73" i="6"/>
  <c r="H74" i="6"/>
  <c r="H75" i="6"/>
  <c r="H77" i="6"/>
  <c r="H78" i="6"/>
  <c r="H79" i="6"/>
  <c r="H80" i="6"/>
  <c r="H81" i="6"/>
  <c r="F71" i="6"/>
  <c r="F72" i="6"/>
  <c r="F73" i="6"/>
  <c r="F74" i="6"/>
  <c r="F75" i="6"/>
  <c r="F77" i="6"/>
  <c r="F78" i="6"/>
  <c r="F79" i="6"/>
  <c r="H85" i="6" l="1"/>
  <c r="F19" i="12" s="1"/>
  <c r="F80" i="6"/>
  <c r="F85" i="6" l="1"/>
  <c r="E19" i="12" l="1"/>
  <c r="G19" i="12" s="1"/>
  <c r="G20" i="12" s="1"/>
  <c r="G10" i="12"/>
  <c r="G11" i="12" s="1"/>
  <c r="G13" i="12"/>
  <c r="G14" i="12" s="1"/>
  <c r="G16" i="12"/>
  <c r="G17" i="12" s="1"/>
  <c r="G22" i="12" l="1"/>
  <c r="G23" i="12" s="1"/>
  <c r="G24" i="12" s="1"/>
</calcChain>
</file>

<file path=xl/sharedStrings.xml><?xml version="1.0" encoding="utf-8"?>
<sst xmlns="http://schemas.openxmlformats.org/spreadsheetml/2006/main" count="158" uniqueCount="82">
  <si>
    <t>Akce:</t>
  </si>
  <si>
    <t>Investor: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</si>
  <si>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</si>
  <si>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</si>
  <si>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</si>
  <si>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</si>
  <si>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</si>
  <si>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</si>
  <si>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</si>
  <si>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</si>
  <si>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</si>
  <si>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</si>
  <si>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</si>
  <si>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</si>
  <si>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</si>
  <si>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</si>
  <si>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</si>
  <si>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</si>
  <si>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</si>
  <si>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</si>
  <si>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</si>
  <si>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</si>
  <si>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</si>
  <si>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</si>
  <si>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</si>
  <si>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</si>
  <si>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t>bm</t>
  </si>
  <si>
    <t>Spojovací/těsnící, montážní, závěsný a podpěrný materiál</t>
  </si>
  <si>
    <t>Cena zařízení č.1 bez DPH</t>
  </si>
  <si>
    <t>Cena zařízení č.2 bez DPH</t>
  </si>
  <si>
    <t>Cena zařízení č.3 bez DPH</t>
  </si>
  <si>
    <t>Doprava</t>
  </si>
  <si>
    <t>Lešení do výšky 4 m</t>
  </si>
  <si>
    <t>Výškové práce (práce na střeše objektu)</t>
  </si>
  <si>
    <t>Technická a koordinační činnost na stavbě</t>
  </si>
  <si>
    <t>Dílenské/výrobní dokumentace zhotovitele</t>
  </si>
  <si>
    <t>Projektová dokumentace skutečného stavu</t>
  </si>
  <si>
    <t>Pozn.</t>
  </si>
  <si>
    <t>Všechny uvedené položky jsou uvedeny včetně montážních prací a ostatních nezbytných úkonu spojených s instalací systému</t>
  </si>
  <si>
    <t>Cena společných položek bez DPH</t>
  </si>
  <si>
    <t>Zaregulování systému a měření akustického tlaku (neautorizované)</t>
  </si>
  <si>
    <t>Uvedení do provozu, zkouška zařízení, zaškolení obsluhy, vystavení předávacího protokolu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</si>
  <si>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</si>
  <si>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kg</t>
  </si>
  <si>
    <t>Zpracovatel profese:</t>
  </si>
  <si>
    <t xml:space="preserve">Spirálně vinutá roura - Spiro potrubí a tvarovky vč. těsnění v třídě těsnosti C. </t>
  </si>
  <si>
    <t>Vnitrostaveništní přesun hmot (horizontální+vertikální)</t>
  </si>
  <si>
    <t>Vedlejší rozpočtové náklady (Drobné náklady spojené s neočekávanými kolizemi v rámci stávajícího stavu, do 0,32 % z celkové ceny materiálu)</t>
  </si>
  <si>
    <t>Dveřní mřížka s upevňovacím rámečkem. Rozměr 200x100mm. Rozteč lamel cca 12,5mm. Materiál Al.</t>
  </si>
  <si>
    <t xml:space="preserve">Vypracování a předání provozního řádu </t>
  </si>
  <si>
    <t>1.1</t>
  </si>
  <si>
    <t>1.2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</si>
  <si>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</si>
  <si>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</si>
  <si>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</si>
  <si>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</si>
  <si>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</si>
  <si>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</si>
  <si>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</si>
  <si>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</si>
  <si>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</si>
  <si>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</si>
  <si>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Horácká galerie, Nové Město na Moravě
Rekonstrukce hospodářského objektu</t>
  </si>
  <si>
    <t>Kraj Vysočina</t>
  </si>
  <si>
    <t>Nástěnný, radiální ventilátor o vzduchovém výkonu V= 90 m3/h při dPext= 80 Pa, včetně integrované zpětné klapky, časového doběhu. Lp=41dB(A), P= 26 W, U=1x230VAC. Připojení d= 100 mm. Orientační rozměry 278x246x165 mm (šxdxh). Barva bílá.</t>
  </si>
  <si>
    <t xml:space="preserve">Ochranná mřížka do potrubí. Materiál pozink. Do potrubí d=100mm. </t>
  </si>
  <si>
    <t>Jímka/výpusť pro záchyt a odvod kondenzátu, plastová, d= 100 mm</t>
  </si>
  <si>
    <t>Tepelná izolace na bázi syntetického kaučuku tloušťky 25 mm. S Al polepem. Samolepící. Orientační hodnota součinitel tepelné vodivosti 0,035 W/m*K.</t>
  </si>
  <si>
    <t>Zařízení č.1 – větrání úklidových a technických místností</t>
  </si>
  <si>
    <t>Zařízení č.2 – větrání podlahy depozitáře 1.NP</t>
  </si>
  <si>
    <t>Potrubní, diagonální, tichý ventilátor s EC motorem a potenciometrem , dvěma spojovacími manžetami a závěsnou sadou. V= 80 m3/h při dPext= 100 Pa. P= 14 W, U=1x230VAC. Připojení d= 125 mm, m= 1,8 kg. Tepelná pojistka proti přetížení, IP44, kuličková ložiska.</t>
  </si>
  <si>
    <t>ventilátor pro dlouhodobý provoz</t>
  </si>
  <si>
    <r>
      <t xml:space="preserve">Čtyřhranné potrubí pozink. vč. tvarovek sk I, třídy těsnosti B. </t>
    </r>
    <r>
      <rPr>
        <b/>
        <sz val="11"/>
        <rFont val="Calibri"/>
        <family val="2"/>
        <charset val="238"/>
        <scheme val="minor"/>
      </rPr>
      <t>Spojování na vnější spojky.</t>
    </r>
  </si>
  <si>
    <t>obvodu 320 mm (110x50 mm)</t>
  </si>
  <si>
    <t>Zařízení č.3 – větrání podlahy transportního depozitáře 1.NP</t>
  </si>
  <si>
    <t>Spiro potrubí pozinkované ᴓ 100 mm, vč. 20 % tvarovek</t>
  </si>
  <si>
    <t>atypický rozměr</t>
  </si>
  <si>
    <r>
      <t xml:space="preserve">Protidešťová žaluzie s ochranou síťkou. Materiál pozink. Do potrubí 110x50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 - konzulzovat před objednáním/realizací.</t>
    </r>
  </si>
  <si>
    <r>
      <t xml:space="preserve">Výfuková hlavice typu cagi. Materiál pozink. Do potrubí d= 100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 - konzulzovat před objednáním/realizací.</t>
    </r>
  </si>
  <si>
    <t>Společné položky pro zařízení č. 1 až 3</t>
  </si>
  <si>
    <t>Spiro potrubí pozinkované ᴓ 125 mm, vč. 80 % tvarovek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</si>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</sst>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0" xfId="0" applyAlignment="1">
      <alignment horizont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5" fillId="2" borderId="23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7" fillId="2" borderId="31" xfId="0" applyFont="1" applyFill="1" applyBorder="1"/>
    <xf numFmtId="0" fontId="7" fillId="2" borderId="31" xfId="0" applyFont="1" applyFill="1" applyBorder="1" applyAlignment="1">
      <alignment horizontal="center"/>
    </xf>
    <xf numFmtId="164" fontId="7" fillId="2" borderId="31" xfId="0" applyNumberFormat="1" applyFont="1" applyFill="1" applyBorder="1"/>
    <xf numFmtId="0" fontId="8" fillId="2" borderId="23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3" xfId="0" applyFont="1" applyFill="1" applyBorder="1"/>
    <xf numFmtId="0" fontId="7" fillId="2" borderId="23" xfId="0" applyFont="1" applyFill="1" applyBorder="1" applyAlignment="1">
      <alignment horizontal="center"/>
    </xf>
    <xf numFmtId="164" fontId="7" fillId="2" borderId="23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1" xfId="0" applyFont="1" applyFill="1" applyBorder="1"/>
    <xf numFmtId="0" fontId="5" fillId="2" borderId="22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8" xfId="0" applyFont="1" applyFill="1" applyBorder="1"/>
    <xf numFmtId="0" fontId="7" fillId="2" borderId="17" xfId="0" applyFont="1" applyFill="1" applyBorder="1"/>
    <xf numFmtId="49" fontId="6" fillId="0" borderId="19" xfId="0" applyNumberFormat="1" applyFont="1" applyBorder="1" applyAlignment="1">
      <alignment horizontal="center"/>
    </xf>
    <xf numFmtId="0" fontId="0" fillId="0" borderId="26" xfId="0" applyBorder="1"/>
    <xf numFmtId="0" fontId="7" fillId="2" borderId="32" xfId="0" applyFont="1" applyFill="1" applyBorder="1"/>
    <xf numFmtId="0" fontId="7" fillId="2" borderId="36" xfId="0" applyFont="1" applyFill="1" applyBorder="1"/>
    <xf numFmtId="0" fontId="7" fillId="2" borderId="36" xfId="0" applyFont="1" applyFill="1" applyBorder="1" applyAlignment="1">
      <alignment horizontal="center"/>
    </xf>
    <xf numFmtId="164" fontId="7" fillId="2" borderId="36" xfId="0" applyNumberFormat="1" applyFont="1" applyFill="1" applyBorder="1"/>
    <xf numFmtId="0" fontId="7" fillId="2" borderId="43" xfId="0" applyFont="1" applyFill="1" applyBorder="1"/>
    <xf numFmtId="0" fontId="7" fillId="2" borderId="21" xfId="0" applyFont="1" applyFill="1" applyBorder="1"/>
    <xf numFmtId="0" fontId="7" fillId="2" borderId="22" xfId="0" applyFont="1" applyFill="1" applyBorder="1"/>
    <xf numFmtId="0" fontId="3" fillId="0" borderId="15" xfId="0" applyFont="1" applyFill="1" applyBorder="1" applyAlignment="1">
      <alignment horizontal="left" vertical="center" wrapText="1"/>
    </xf>
    <xf numFmtId="164" fontId="0" fillId="0" borderId="46" xfId="0" applyNumberFormat="1" applyBorder="1"/>
    <xf numFmtId="0" fontId="0" fillId="0" borderId="46" xfId="0" applyBorder="1"/>
    <xf numFmtId="164" fontId="7" fillId="2" borderId="31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8" xfId="0" applyFill="1" applyBorder="1" applyAlignment="1">
      <alignment wrapText="1"/>
    </xf>
    <xf numFmtId="0" fontId="7" fillId="2" borderId="23" xfId="0" applyFont="1" applyFill="1" applyBorder="1" applyAlignment="1">
      <alignment wrapText="1"/>
    </xf>
    <xf numFmtId="0" fontId="10" fillId="0" borderId="8" xfId="0" applyFont="1" applyBorder="1" applyAlignment="1">
      <alignment horizontal="center"/>
    </xf>
    <xf numFmtId="0" fontId="8" fillId="2" borderId="22" xfId="0" applyFont="1" applyFill="1" applyBorder="1" applyAlignment="1">
      <alignment wrapText="1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164" fontId="12" fillId="0" borderId="8" xfId="0" applyNumberFormat="1" applyFont="1" applyBorder="1"/>
    <xf numFmtId="164" fontId="12" fillId="0" borderId="46" xfId="0" applyNumberFormat="1" applyFont="1" applyBorder="1"/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 shrinkToFit="1"/>
    </xf>
    <xf numFmtId="49" fontId="3" fillId="0" borderId="33" xfId="0" applyNumberFormat="1" applyFont="1" applyFill="1" applyBorder="1" applyAlignment="1">
      <alignment horizontal="center" vertical="center" wrapText="1" shrinkToFit="1"/>
    </xf>
    <xf numFmtId="49" fontId="3" fillId="0" borderId="19" xfId="0" applyNumberFormat="1" applyFont="1" applyFill="1" applyBorder="1" applyAlignment="1">
      <alignment horizontal="center" vertical="center" wrapText="1" shrinkToFit="1"/>
    </xf>
    <xf numFmtId="49" fontId="3" fillId="0" borderId="37" xfId="0" applyNumberFormat="1" applyFont="1" applyFill="1" applyBorder="1" applyAlignment="1">
      <alignment horizontal="center" vertical="center" wrapText="1" shrinkToFit="1"/>
    </xf>
    <xf numFmtId="49" fontId="3" fillId="0" borderId="45" xfId="0" applyNumberFormat="1" applyFont="1" applyFill="1" applyBorder="1" applyAlignment="1">
      <alignment horizontal="center" vertical="center" wrapText="1" shrinkToFit="1"/>
    </xf>
    <xf numFmtId="49" fontId="3" fillId="0" borderId="34" xfId="0" applyNumberFormat="1" applyFont="1" applyFill="1" applyBorder="1" applyAlignment="1">
      <alignment horizontal="center" vertical="center" wrapText="1" shrinkToFit="1"/>
    </xf>
    <xf numFmtId="0" fontId="1" fillId="0" borderId="3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1</xdr:row>
      <xdr:rowOff>74295</xdr:rowOff>
    </xdr:from>
    <xdr:to>
      <xdr:col>5</xdr:col>
      <xdr:colOff>685800</xdr:colOff>
      <xdr:row>3</xdr:row>
      <xdr:rowOff>173972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F1BDA12-4BB3-4B93-9931-15D9D86E7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312420"/>
          <a:ext cx="2790825" cy="6140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183777</xdr:colOff>
      <xdr:row>1</xdr:row>
      <xdr:rowOff>135592</xdr:rowOff>
    </xdr:from>
    <xdr:to>
      <xdr:col>7</xdr:col>
      <xdr:colOff>214034</xdr:colOff>
      <xdr:row>3</xdr:row>
      <xdr:rowOff>288601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285EE3-C951-4A0C-86F2-A9D065E73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6012" y="370916"/>
          <a:ext cx="3011021" cy="668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 codeName="List1"/>
  <dimension ref="A1:H113"/>
  <sheetViews>
    <sheetView workbookViewId="0">
      <selection activeCell="B33" sqref="B33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3" customWidth="1"/>
    <col min="4" max="4" width="9.140625" style="3"/>
    <col min="5" max="5" width="12.85546875" style="3" customWidth="1"/>
    <col min="6" max="6" width="11.7109375" customWidth="1"/>
    <col min="7" max="7" width="12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67" t="s">
        <v>81</v>
      </c>
      <c r="B1" s="68"/>
      <c r="C1" s="68"/>
      <c r="D1" s="68"/>
      <c r="E1" s="68"/>
      <c r="F1" s="68"/>
      <c r="G1" s="68"/>
      <c r="H1" s="69"/>
    </row>
    <row r="2" spans="1:8" ht="25.5" x14ac:dyDescent="0.25">
      <c r="A2" s="4" t="s">
        <v>0</v>
      </c>
      <c r="B2" s="47" t="s">
        <v>62</v>
      </c>
      <c r="C2" s="70"/>
      <c r="D2" s="71"/>
      <c r="E2" s="71"/>
      <c r="F2" s="71"/>
      <c r="G2" s="71"/>
      <c r="H2" s="72"/>
    </row>
    <row r="3" spans="1:8" x14ac:dyDescent="0.25">
      <c r="A3" s="5" t="s">
        <v>1</v>
      </c>
      <c r="B3" s="12" t="s">
        <v>63</v>
      </c>
      <c r="C3" s="73"/>
      <c r="D3" s="74"/>
      <c r="E3" s="74"/>
      <c r="F3" s="74"/>
      <c r="G3" s="74"/>
      <c r="H3" s="75"/>
    </row>
    <row r="4" spans="1:8" ht="25.5" x14ac:dyDescent="0.25">
      <c r="A4" s="6" t="s">
        <v>44</v>
      </c>
      <c r="B4" s="12" t="s">
        <v>2</v>
      </c>
      <c r="C4" s="76"/>
      <c r="D4" s="77"/>
      <c r="E4" s="77"/>
      <c r="F4" s="77"/>
      <c r="G4" s="77"/>
      <c r="H4" s="78"/>
    </row>
    <row r="5" spans="1:8" ht="15" customHeight="1" x14ac:dyDescent="0.25">
      <c r="A5" s="79"/>
      <c r="B5" s="80"/>
      <c r="C5" s="85" t="s">
        <v>3</v>
      </c>
      <c r="D5" s="86"/>
      <c r="E5" s="86"/>
      <c r="F5" s="87"/>
      <c r="G5" s="88" t="s">
        <v>4</v>
      </c>
      <c r="H5" s="89"/>
    </row>
    <row r="6" spans="1:8" ht="15" customHeight="1" x14ac:dyDescent="0.25">
      <c r="A6" s="81"/>
      <c r="B6" s="82"/>
      <c r="C6" s="90" t="s">
        <v>5</v>
      </c>
      <c r="D6" s="91"/>
      <c r="E6" s="91"/>
      <c r="F6" s="92"/>
      <c r="G6" s="93" t="s">
        <v>4</v>
      </c>
      <c r="H6" s="94"/>
    </row>
    <row r="7" spans="1:8" ht="15.75" customHeight="1" thickBot="1" x14ac:dyDescent="0.3">
      <c r="A7" s="83"/>
      <c r="B7" s="84"/>
      <c r="C7" s="95"/>
      <c r="D7" s="95"/>
      <c r="E7" s="95"/>
      <c r="F7" s="95"/>
      <c r="G7" s="95"/>
      <c r="H7" s="96"/>
    </row>
    <row r="8" spans="1:8" ht="30.75" thickBot="1" x14ac:dyDescent="0.3">
      <c r="A8" s="7" t="s">
        <v>6</v>
      </c>
      <c r="B8" s="8" t="s">
        <v>7</v>
      </c>
      <c r="C8" s="8" t="s">
        <v>8</v>
      </c>
      <c r="D8" s="9" t="s">
        <v>9</v>
      </c>
      <c r="E8" s="10" t="s">
        <v>10</v>
      </c>
      <c r="F8" s="10" t="s">
        <v>11</v>
      </c>
      <c r="G8" s="10" t="s">
        <v>12</v>
      </c>
      <c r="H8" s="11" t="s">
        <v>13</v>
      </c>
    </row>
    <row r="9" spans="1:8" ht="15.75" thickBot="1" x14ac:dyDescent="0.3">
      <c r="A9" s="30"/>
      <c r="B9" s="20" t="str">
        <f>'Zařízení č.1-3'!B8</f>
        <v>Zařízení č.1 – větrání úklidových a technických místností</v>
      </c>
      <c r="C9" s="16"/>
      <c r="D9" s="16"/>
      <c r="E9" s="16"/>
      <c r="F9" s="13"/>
      <c r="G9" s="13"/>
      <c r="H9" s="31"/>
    </row>
    <row r="10" spans="1:8" x14ac:dyDescent="0.25">
      <c r="A10" s="34"/>
      <c r="B10" s="21" t="s">
        <v>14</v>
      </c>
      <c r="C10" s="22" t="s">
        <v>15</v>
      </c>
      <c r="D10" s="22">
        <v>1</v>
      </c>
      <c r="E10" s="23">
        <f>'Zařízení č.1-3'!F25</f>
        <v>0</v>
      </c>
      <c r="F10" s="23">
        <f>'Zařízení č.1-3'!H25</f>
        <v>0</v>
      </c>
      <c r="G10" s="23">
        <f>F10+E10</f>
        <v>0</v>
      </c>
      <c r="H10" s="35"/>
    </row>
    <row r="11" spans="1:8" ht="15.75" thickBot="1" x14ac:dyDescent="0.3">
      <c r="A11" s="36"/>
      <c r="B11" s="17" t="s">
        <v>16</v>
      </c>
      <c r="C11" s="18"/>
      <c r="D11" s="18"/>
      <c r="E11" s="18"/>
      <c r="F11" s="19"/>
      <c r="G11" s="19">
        <f>G10</f>
        <v>0</v>
      </c>
      <c r="H11" s="37"/>
    </row>
    <row r="12" spans="1:8" ht="15.75" thickBot="1" x14ac:dyDescent="0.3">
      <c r="A12" s="30"/>
      <c r="B12" s="20" t="str">
        <f>'Zařízení č.1-3'!B26</f>
        <v>Zařízení č.2 – větrání podlahy depozitáře 1.NP</v>
      </c>
      <c r="C12" s="16"/>
      <c r="D12" s="16"/>
      <c r="E12" s="16"/>
      <c r="F12" s="13"/>
      <c r="G12" s="13"/>
      <c r="H12" s="31"/>
    </row>
    <row r="13" spans="1:8" x14ac:dyDescent="0.25">
      <c r="A13" s="34"/>
      <c r="B13" s="21" t="s">
        <v>14</v>
      </c>
      <c r="C13" s="22" t="s">
        <v>15</v>
      </c>
      <c r="D13" s="22">
        <v>1</v>
      </c>
      <c r="E13" s="23">
        <f>'Zařízení č.1-3'!F47</f>
        <v>0</v>
      </c>
      <c r="F13" s="23">
        <f>'Zařízení č.1-3'!H47</f>
        <v>0</v>
      </c>
      <c r="G13" s="23">
        <f>F13+E13</f>
        <v>0</v>
      </c>
      <c r="H13" s="35"/>
    </row>
    <row r="14" spans="1:8" ht="15.75" thickBot="1" x14ac:dyDescent="0.3">
      <c r="A14" s="36"/>
      <c r="B14" s="17" t="s">
        <v>16</v>
      </c>
      <c r="C14" s="18"/>
      <c r="D14" s="18"/>
      <c r="E14" s="18"/>
      <c r="F14" s="19"/>
      <c r="G14" s="19">
        <f>G13</f>
        <v>0</v>
      </c>
      <c r="H14" s="37"/>
    </row>
    <row r="15" spans="1:8" ht="15.75" thickBot="1" x14ac:dyDescent="0.3">
      <c r="A15" s="30"/>
      <c r="B15" s="20" t="str">
        <f>'Zařízení č.1-3'!B48</f>
        <v>Zařízení č.3 – větrání podlahy transportního depozitáře 1.NP</v>
      </c>
      <c r="C15" s="16"/>
      <c r="D15" s="16"/>
      <c r="E15" s="16"/>
      <c r="F15" s="13"/>
      <c r="G15" s="13"/>
      <c r="H15" s="31"/>
    </row>
    <row r="16" spans="1:8" x14ac:dyDescent="0.25">
      <c r="A16" s="34"/>
      <c r="B16" s="21" t="s">
        <v>14</v>
      </c>
      <c r="C16" s="22" t="s">
        <v>15</v>
      </c>
      <c r="D16" s="22">
        <v>1</v>
      </c>
      <c r="E16" s="23">
        <f>'Zařízení č.1-3'!F69</f>
        <v>0</v>
      </c>
      <c r="F16" s="23">
        <f>'Zařízení č.1-3'!H69</f>
        <v>0</v>
      </c>
      <c r="G16" s="23">
        <f>F16+E16</f>
        <v>0</v>
      </c>
      <c r="H16" s="35"/>
    </row>
    <row r="17" spans="1:8" ht="15.75" thickBot="1" x14ac:dyDescent="0.3">
      <c r="A17" s="36"/>
      <c r="B17" s="17" t="s">
        <v>16</v>
      </c>
      <c r="C17" s="18"/>
      <c r="D17" s="18"/>
      <c r="E17" s="18"/>
      <c r="F17" s="19"/>
      <c r="G17" s="19">
        <f>G16</f>
        <v>0</v>
      </c>
      <c r="H17" s="37"/>
    </row>
    <row r="18" spans="1:8" ht="15.75" thickBot="1" x14ac:dyDescent="0.3">
      <c r="A18" s="30"/>
      <c r="B18" s="20" t="str">
        <f>'Zařízení č.1-3'!B70</f>
        <v>Společné položky pro zařízení č. 1 až 3</v>
      </c>
      <c r="C18" s="16"/>
      <c r="D18" s="16"/>
      <c r="E18" s="16"/>
      <c r="F18" s="13"/>
      <c r="G18" s="13"/>
      <c r="H18" s="31"/>
    </row>
    <row r="19" spans="1:8" x14ac:dyDescent="0.25">
      <c r="A19" s="34"/>
      <c r="B19" s="21" t="s">
        <v>14</v>
      </c>
      <c r="C19" s="22" t="s">
        <v>15</v>
      </c>
      <c r="D19" s="22">
        <v>1</v>
      </c>
      <c r="E19" s="23">
        <f>'Zařízení č.1-3'!F85</f>
        <v>0</v>
      </c>
      <c r="F19" s="23">
        <f>'Zařízení č.1-3'!H85</f>
        <v>0</v>
      </c>
      <c r="G19" s="23">
        <f t="shared" ref="G19" si="0">F19+E19</f>
        <v>0</v>
      </c>
      <c r="H19" s="35"/>
    </row>
    <row r="20" spans="1:8" x14ac:dyDescent="0.25">
      <c r="A20" s="36"/>
      <c r="B20" s="17" t="s">
        <v>16</v>
      </c>
      <c r="C20" s="18"/>
      <c r="D20" s="18"/>
      <c r="E20" s="18"/>
      <c r="F20" s="19"/>
      <c r="G20" s="19">
        <f t="shared" ref="G20" si="1">G19</f>
        <v>0</v>
      </c>
      <c r="H20" s="37"/>
    </row>
    <row r="21" spans="1:8" x14ac:dyDescent="0.25">
      <c r="A21" s="38"/>
      <c r="B21" s="32"/>
      <c r="C21" s="33"/>
      <c r="D21" s="33"/>
      <c r="E21" s="33"/>
      <c r="F21" s="32"/>
      <c r="G21" s="32"/>
      <c r="H21" s="39"/>
    </row>
    <row r="22" spans="1:8" x14ac:dyDescent="0.25">
      <c r="A22" s="36"/>
      <c r="B22" s="17" t="s">
        <v>17</v>
      </c>
      <c r="C22" s="18"/>
      <c r="D22" s="18"/>
      <c r="E22" s="50"/>
      <c r="F22" s="19"/>
      <c r="G22" s="19">
        <f>G20+G17+G14+G11</f>
        <v>0</v>
      </c>
      <c r="H22" s="37"/>
    </row>
    <row r="23" spans="1:8" ht="15.75" thickBot="1" x14ac:dyDescent="0.3">
      <c r="A23" s="40" t="s">
        <v>18</v>
      </c>
      <c r="B23" s="41" t="s">
        <v>19</v>
      </c>
      <c r="C23" s="42"/>
      <c r="D23" s="42"/>
      <c r="E23" s="42"/>
      <c r="F23" s="43"/>
      <c r="G23" s="43">
        <f>G22*0.21</f>
        <v>0</v>
      </c>
      <c r="H23" s="44"/>
    </row>
    <row r="24" spans="1:8" ht="15.75" thickBot="1" x14ac:dyDescent="0.3">
      <c r="A24" s="45"/>
      <c r="B24" s="24" t="s">
        <v>20</v>
      </c>
      <c r="C24" s="25"/>
      <c r="D24" s="25"/>
      <c r="E24" s="25"/>
      <c r="F24" s="26"/>
      <c r="G24" s="26">
        <f>SUM(G22:G23)</f>
        <v>0</v>
      </c>
      <c r="H24" s="46"/>
    </row>
    <row r="25" spans="1:8" x14ac:dyDescent="0.25">
      <c r="A25" s="15"/>
    </row>
    <row r="26" spans="1:8" x14ac:dyDescent="0.25">
      <c r="A26" s="15"/>
    </row>
    <row r="27" spans="1:8" x14ac:dyDescent="0.25">
      <c r="A27" s="14"/>
    </row>
    <row r="28" spans="1:8" x14ac:dyDescent="0.25">
      <c r="A28" s="14"/>
    </row>
    <row r="29" spans="1:8" x14ac:dyDescent="0.25">
      <c r="A29" s="14"/>
    </row>
    <row r="30" spans="1:8" x14ac:dyDescent="0.25">
      <c r="A30" s="14"/>
    </row>
    <row r="31" spans="1:8" x14ac:dyDescent="0.25">
      <c r="A31" s="14"/>
    </row>
    <row r="32" spans="1:8" x14ac:dyDescent="0.25">
      <c r="A32" s="14"/>
    </row>
    <row r="33" spans="1:1" x14ac:dyDescent="0.25">
      <c r="A33" s="14"/>
    </row>
    <row r="34" spans="1:1" x14ac:dyDescent="0.25">
      <c r="A34" s="14"/>
    </row>
    <row r="35" spans="1:1" x14ac:dyDescent="0.25">
      <c r="A35" s="14"/>
    </row>
    <row r="36" spans="1:1" x14ac:dyDescent="0.25">
      <c r="A36" s="14"/>
    </row>
    <row r="37" spans="1:1" x14ac:dyDescent="0.25">
      <c r="A37" s="14"/>
    </row>
    <row r="38" spans="1:1" x14ac:dyDescent="0.25">
      <c r="A38" s="14"/>
    </row>
    <row r="39" spans="1:1" x14ac:dyDescent="0.25">
      <c r="A39" s="14"/>
    </row>
    <row r="40" spans="1:1" x14ac:dyDescent="0.25">
      <c r="A40" s="14"/>
    </row>
    <row r="41" spans="1:1" x14ac:dyDescent="0.25">
      <c r="A41" s="14"/>
    </row>
    <row r="42" spans="1:1" x14ac:dyDescent="0.25">
      <c r="A42" s="14"/>
    </row>
    <row r="43" spans="1:1" x14ac:dyDescent="0.25">
      <c r="A43" s="14"/>
    </row>
    <row r="44" spans="1:1" x14ac:dyDescent="0.25">
      <c r="A44" s="14"/>
    </row>
    <row r="45" spans="1:1" x14ac:dyDescent="0.25">
      <c r="A45" s="14"/>
    </row>
    <row r="46" spans="1:1" x14ac:dyDescent="0.25">
      <c r="A46" s="14"/>
    </row>
    <row r="47" spans="1:1" x14ac:dyDescent="0.25">
      <c r="A47" s="14"/>
    </row>
    <row r="48" spans="1:1" x14ac:dyDescent="0.25">
      <c r="A48" s="14"/>
    </row>
    <row r="49" spans="1:1" x14ac:dyDescent="0.25">
      <c r="A49" s="14"/>
    </row>
    <row r="50" spans="1:1" x14ac:dyDescent="0.25">
      <c r="A50" s="14"/>
    </row>
    <row r="51" spans="1:1" x14ac:dyDescent="0.25">
      <c r="A51" s="14"/>
    </row>
    <row r="52" spans="1:1" x14ac:dyDescent="0.25">
      <c r="A52" s="14"/>
    </row>
    <row r="53" spans="1:1" x14ac:dyDescent="0.25">
      <c r="A53" s="14"/>
    </row>
    <row r="54" spans="1:1" x14ac:dyDescent="0.25">
      <c r="A54" s="14"/>
    </row>
    <row r="55" spans="1:1" x14ac:dyDescent="0.25">
      <c r="A55" s="14"/>
    </row>
    <row r="56" spans="1:1" x14ac:dyDescent="0.25">
      <c r="A56" s="14"/>
    </row>
    <row r="57" spans="1:1" x14ac:dyDescent="0.25">
      <c r="A57" s="14"/>
    </row>
    <row r="58" spans="1:1" x14ac:dyDescent="0.25">
      <c r="A58" s="14"/>
    </row>
    <row r="59" spans="1:1" x14ac:dyDescent="0.25">
      <c r="A59" s="14"/>
    </row>
    <row r="60" spans="1:1" x14ac:dyDescent="0.25">
      <c r="A60" s="14"/>
    </row>
    <row r="61" spans="1:1" x14ac:dyDescent="0.25">
      <c r="A61" s="14"/>
    </row>
    <row r="62" spans="1:1" x14ac:dyDescent="0.25">
      <c r="A62" s="14"/>
    </row>
    <row r="63" spans="1:1" x14ac:dyDescent="0.25">
      <c r="A63" s="14"/>
    </row>
    <row r="64" spans="1:1" x14ac:dyDescent="0.25">
      <c r="A64" s="14"/>
    </row>
    <row r="65" spans="1:1" x14ac:dyDescent="0.25">
      <c r="A65" s="14"/>
    </row>
    <row r="66" spans="1:1" x14ac:dyDescent="0.25">
      <c r="A66" s="14"/>
    </row>
    <row r="67" spans="1:1" x14ac:dyDescent="0.25">
      <c r="A67" s="14"/>
    </row>
    <row r="68" spans="1:1" x14ac:dyDescent="0.25">
      <c r="A68" s="14"/>
    </row>
    <row r="69" spans="1:1" x14ac:dyDescent="0.25">
      <c r="A69" s="14"/>
    </row>
    <row r="70" spans="1:1" x14ac:dyDescent="0.25">
      <c r="A70" s="14"/>
    </row>
    <row r="71" spans="1:1" x14ac:dyDescent="0.25">
      <c r="A71" s="14"/>
    </row>
    <row r="72" spans="1:1" x14ac:dyDescent="0.25">
      <c r="A72" s="14"/>
    </row>
    <row r="73" spans="1:1" x14ac:dyDescent="0.25">
      <c r="A73" s="14"/>
    </row>
    <row r="74" spans="1:1" x14ac:dyDescent="0.25">
      <c r="A74" s="14"/>
    </row>
    <row r="75" spans="1:1" x14ac:dyDescent="0.25">
      <c r="A75" s="14"/>
    </row>
    <row r="76" spans="1:1" x14ac:dyDescent="0.25">
      <c r="A76" s="14"/>
    </row>
    <row r="77" spans="1:1" x14ac:dyDescent="0.25">
      <c r="A77" s="14"/>
    </row>
    <row r="78" spans="1:1" x14ac:dyDescent="0.25">
      <c r="A78" s="14"/>
    </row>
    <row r="79" spans="1:1" x14ac:dyDescent="0.25">
      <c r="A79" s="14"/>
    </row>
    <row r="80" spans="1:1" x14ac:dyDescent="0.25">
      <c r="A80" s="14"/>
    </row>
    <row r="81" spans="1:1" x14ac:dyDescent="0.25">
      <c r="A81" s="14"/>
    </row>
    <row r="82" spans="1:1" x14ac:dyDescent="0.25">
      <c r="A82" s="14"/>
    </row>
    <row r="83" spans="1:1" x14ac:dyDescent="0.25">
      <c r="A83" s="14"/>
    </row>
    <row r="84" spans="1:1" x14ac:dyDescent="0.25">
      <c r="A84" s="14"/>
    </row>
    <row r="85" spans="1:1" x14ac:dyDescent="0.25">
      <c r="A85" s="14"/>
    </row>
    <row r="86" spans="1:1" x14ac:dyDescent="0.25">
      <c r="A86" s="14"/>
    </row>
    <row r="87" spans="1:1" x14ac:dyDescent="0.25">
      <c r="A87" s="14"/>
    </row>
    <row r="88" spans="1:1" x14ac:dyDescent="0.25">
      <c r="A88" s="14"/>
    </row>
    <row r="89" spans="1:1" x14ac:dyDescent="0.25">
      <c r="A89" s="14"/>
    </row>
    <row r="90" spans="1:1" x14ac:dyDescent="0.25">
      <c r="A90" s="14"/>
    </row>
    <row r="91" spans="1:1" x14ac:dyDescent="0.25">
      <c r="A91" s="14"/>
    </row>
    <row r="92" spans="1:1" x14ac:dyDescent="0.25">
      <c r="A92" s="14"/>
    </row>
    <row r="93" spans="1:1" x14ac:dyDescent="0.25">
      <c r="A93" s="14"/>
    </row>
    <row r="94" spans="1:1" x14ac:dyDescent="0.25">
      <c r="A94" s="14"/>
    </row>
    <row r="95" spans="1:1" x14ac:dyDescent="0.25">
      <c r="A95" s="14"/>
    </row>
    <row r="96" spans="1:1" x14ac:dyDescent="0.25">
      <c r="A96" s="14"/>
    </row>
    <row r="97" spans="1:1" x14ac:dyDescent="0.25">
      <c r="A97" s="14"/>
    </row>
    <row r="98" spans="1:1" x14ac:dyDescent="0.25">
      <c r="A98" s="14"/>
    </row>
    <row r="99" spans="1:1" x14ac:dyDescent="0.25">
      <c r="A99" s="14"/>
    </row>
    <row r="100" spans="1:1" x14ac:dyDescent="0.25">
      <c r="A100" s="14"/>
    </row>
    <row r="101" spans="1:1" x14ac:dyDescent="0.25">
      <c r="A101" s="14"/>
    </row>
    <row r="102" spans="1:1" x14ac:dyDescent="0.25">
      <c r="A102" s="14"/>
    </row>
    <row r="103" spans="1:1" x14ac:dyDescent="0.25">
      <c r="A103" s="14"/>
    </row>
    <row r="104" spans="1:1" x14ac:dyDescent="0.25">
      <c r="A104" s="14"/>
    </row>
    <row r="105" spans="1:1" x14ac:dyDescent="0.25">
      <c r="A105" s="14"/>
    </row>
    <row r="106" spans="1:1" x14ac:dyDescent="0.25">
      <c r="A106" s="14"/>
    </row>
    <row r="107" spans="1:1" x14ac:dyDescent="0.25">
      <c r="A107" s="14"/>
    </row>
    <row r="108" spans="1:1" x14ac:dyDescent="0.25">
      <c r="A108" s="14"/>
    </row>
    <row r="109" spans="1:1" x14ac:dyDescent="0.25">
      <c r="A109" s="14"/>
    </row>
    <row r="110" spans="1:1" x14ac:dyDescent="0.25">
      <c r="A110" s="14"/>
    </row>
    <row r="111" spans="1:1" x14ac:dyDescent="0.25">
      <c r="A111" s="14"/>
    </row>
    <row r="112" spans="1:1" x14ac:dyDescent="0.25">
      <c r="A112" s="14"/>
    </row>
    <row r="113" spans="1:1" x14ac:dyDescent="0.25">
      <c r="A113" s="14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31" right="0.14000000000000001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 codeName="List2"/>
  <dimension ref="A1:I174"/>
  <sheetViews>
    <sheetView tabSelected="1" zoomScale="85" zoomScaleNormal="85" workbookViewId="0">
      <pane ySplit="7" topLeftCell="A8" activePane="bottomLeft" state="frozen"/>
      <selection pane="bottomLeft" sqref="A1:I1"/>
    </sheetView>
  </sheetViews>
  <sheetFormatPr defaultRowHeight="15" outlineLevelRow="1" x14ac:dyDescent="0.25"/>
  <cols>
    <col min="1" max="1" width="12.28515625" customWidth="1"/>
    <col min="2" max="2" width="59.85546875" style="54" customWidth="1"/>
    <col min="3" max="3" width="8.28515625" style="3" customWidth="1"/>
    <col min="4" max="4" width="8.42578125" style="3" customWidth="1"/>
    <col min="5" max="5" width="11.7109375" customWidth="1"/>
    <col min="6" max="6" width="14.140625" customWidth="1"/>
    <col min="7" max="9" width="10.42578125" customWidth="1"/>
  </cols>
  <sheetData>
    <row r="1" spans="1:9" ht="18.75" customHeight="1" outlineLevel="1" thickBot="1" x14ac:dyDescent="0.3">
      <c r="A1" s="67" t="s">
        <v>81</v>
      </c>
      <c r="B1" s="68"/>
      <c r="C1" s="68"/>
      <c r="D1" s="68"/>
      <c r="E1" s="68"/>
      <c r="F1" s="68"/>
      <c r="G1" s="68"/>
      <c r="H1" s="68"/>
      <c r="I1" s="69"/>
    </row>
    <row r="2" spans="1:9" ht="25.5" outlineLevel="1" x14ac:dyDescent="0.25">
      <c r="A2" s="4" t="s">
        <v>0</v>
      </c>
      <c r="B2" s="47" t="s">
        <v>62</v>
      </c>
      <c r="C2" s="70"/>
      <c r="D2" s="71"/>
      <c r="E2" s="71"/>
      <c r="F2" s="71"/>
      <c r="G2" s="71"/>
      <c r="H2" s="71"/>
      <c r="I2" s="72"/>
    </row>
    <row r="3" spans="1:9" outlineLevel="1" x14ac:dyDescent="0.25">
      <c r="A3" s="5" t="s">
        <v>1</v>
      </c>
      <c r="B3" s="12" t="s">
        <v>63</v>
      </c>
      <c r="C3" s="73"/>
      <c r="D3" s="74"/>
      <c r="E3" s="74"/>
      <c r="F3" s="74"/>
      <c r="G3" s="74"/>
      <c r="H3" s="74"/>
      <c r="I3" s="75"/>
    </row>
    <row r="4" spans="1:9" ht="25.5" outlineLevel="1" x14ac:dyDescent="0.25">
      <c r="A4" s="6" t="s">
        <v>44</v>
      </c>
      <c r="B4" s="12" t="s">
        <v>2</v>
      </c>
      <c r="C4" s="76"/>
      <c r="D4" s="77"/>
      <c r="E4" s="77"/>
      <c r="F4" s="77"/>
      <c r="G4" s="77"/>
      <c r="H4" s="77"/>
      <c r="I4" s="78"/>
    </row>
    <row r="5" spans="1:9" ht="15" customHeight="1" outlineLevel="1" x14ac:dyDescent="0.25">
      <c r="A5" s="79"/>
      <c r="B5" s="80"/>
      <c r="C5" s="97" t="s">
        <v>3</v>
      </c>
      <c r="D5" s="98"/>
      <c r="E5" s="99"/>
      <c r="F5" s="100" t="s">
        <v>4</v>
      </c>
      <c r="G5" s="101"/>
      <c r="H5" s="101"/>
      <c r="I5" s="102"/>
    </row>
    <row r="6" spans="1:9" ht="15" customHeight="1" outlineLevel="1" thickBot="1" x14ac:dyDescent="0.3">
      <c r="A6" s="81"/>
      <c r="B6" s="82"/>
      <c r="C6" s="97" t="s">
        <v>5</v>
      </c>
      <c r="D6" s="98"/>
      <c r="E6" s="99"/>
      <c r="F6" s="100" t="s">
        <v>4</v>
      </c>
      <c r="G6" s="101"/>
      <c r="H6" s="101"/>
      <c r="I6" s="102"/>
    </row>
    <row r="7" spans="1:9" ht="45.75" thickBot="1" x14ac:dyDescent="0.3">
      <c r="A7" s="7" t="s">
        <v>6</v>
      </c>
      <c r="B7" s="8" t="s">
        <v>7</v>
      </c>
      <c r="C7" s="8" t="s">
        <v>8</v>
      </c>
      <c r="D7" s="9" t="s">
        <v>9</v>
      </c>
      <c r="E7" s="10" t="s">
        <v>21</v>
      </c>
      <c r="F7" s="10" t="s">
        <v>22</v>
      </c>
      <c r="G7" s="10" t="s">
        <v>23</v>
      </c>
      <c r="H7" s="10" t="s">
        <v>24</v>
      </c>
      <c r="I7" s="11" t="s">
        <v>13</v>
      </c>
    </row>
    <row r="8" spans="1:9" ht="16.5" customHeight="1" thickBot="1" x14ac:dyDescent="0.3">
      <c r="A8" s="30"/>
      <c r="B8" s="53" t="s">
        <v>68</v>
      </c>
      <c r="C8" s="20"/>
      <c r="D8" s="20"/>
      <c r="E8" s="20"/>
      <c r="F8" s="20"/>
      <c r="G8" s="20"/>
      <c r="H8" s="20"/>
      <c r="I8" s="58"/>
    </row>
    <row r="9" spans="1:9" x14ac:dyDescent="0.25">
      <c r="A9" s="28"/>
      <c r="B9" s="1"/>
      <c r="C9" s="27"/>
      <c r="D9" s="27"/>
      <c r="E9" s="29"/>
      <c r="F9" s="29"/>
      <c r="G9" s="48"/>
      <c r="H9" s="48"/>
      <c r="I9" s="51"/>
    </row>
    <row r="10" spans="1:9" ht="60" x14ac:dyDescent="0.25">
      <c r="A10" s="28" t="s">
        <v>50</v>
      </c>
      <c r="B10" s="1" t="s">
        <v>64</v>
      </c>
      <c r="C10" s="27" t="s">
        <v>25</v>
      </c>
      <c r="D10" s="27">
        <v>2</v>
      </c>
      <c r="E10" s="29">
        <v>0</v>
      </c>
      <c r="F10" s="29">
        <f>E10*D10</f>
        <v>0</v>
      </c>
      <c r="G10" s="48">
        <v>0</v>
      </c>
      <c r="H10" s="48">
        <f>G10*D10</f>
        <v>0</v>
      </c>
      <c r="I10" s="51"/>
    </row>
    <row r="11" spans="1:9" x14ac:dyDescent="0.25">
      <c r="A11" s="28"/>
      <c r="B11" s="1"/>
      <c r="C11" s="27"/>
      <c r="D11" s="27"/>
      <c r="E11" s="29"/>
      <c r="F11" s="29"/>
      <c r="G11" s="48"/>
      <c r="H11" s="48"/>
      <c r="I11" s="51"/>
    </row>
    <row r="12" spans="1:9" ht="30" x14ac:dyDescent="0.25">
      <c r="A12" s="28" t="s">
        <v>51</v>
      </c>
      <c r="B12" s="1" t="s">
        <v>65</v>
      </c>
      <c r="C12" s="27" t="s">
        <v>25</v>
      </c>
      <c r="D12" s="27">
        <v>1</v>
      </c>
      <c r="E12" s="29">
        <v>0</v>
      </c>
      <c r="F12" s="29">
        <f t="shared" ref="F12" si="0">E12*D12</f>
        <v>0</v>
      </c>
      <c r="G12" s="48">
        <v>0</v>
      </c>
      <c r="H12" s="48">
        <f t="shared" ref="H12:H14" si="1">G12*D12</f>
        <v>0</v>
      </c>
      <c r="I12" s="51"/>
    </row>
    <row r="13" spans="1:9" x14ac:dyDescent="0.25">
      <c r="A13" s="28"/>
      <c r="B13" s="1"/>
      <c r="C13" s="27"/>
      <c r="D13" s="27"/>
      <c r="E13" s="29"/>
      <c r="F13" s="29"/>
      <c r="G13" s="48"/>
      <c r="H13" s="48"/>
      <c r="I13" s="51"/>
    </row>
    <row r="14" spans="1:9" ht="30" x14ac:dyDescent="0.25">
      <c r="A14" s="28" t="s">
        <v>52</v>
      </c>
      <c r="B14" s="1" t="s">
        <v>66</v>
      </c>
      <c r="C14" s="27" t="s">
        <v>25</v>
      </c>
      <c r="D14" s="27">
        <v>1</v>
      </c>
      <c r="E14" s="29">
        <v>0</v>
      </c>
      <c r="F14" s="29">
        <f>E14*D14</f>
        <v>0</v>
      </c>
      <c r="G14" s="48">
        <v>0</v>
      </c>
      <c r="H14" s="48">
        <f t="shared" si="1"/>
        <v>0</v>
      </c>
      <c r="I14" s="51"/>
    </row>
    <row r="15" spans="1:9" x14ac:dyDescent="0.25">
      <c r="A15" s="28"/>
      <c r="B15" s="1"/>
      <c r="C15" s="27"/>
      <c r="D15" s="27"/>
      <c r="E15" s="29"/>
      <c r="F15" s="29"/>
      <c r="G15" s="48"/>
      <c r="H15" s="48"/>
      <c r="I15" s="51"/>
    </row>
    <row r="16" spans="1:9" ht="30" x14ac:dyDescent="0.25">
      <c r="A16" s="28" t="s">
        <v>53</v>
      </c>
      <c r="B16" s="1" t="s">
        <v>48</v>
      </c>
      <c r="C16" s="27" t="s">
        <v>25</v>
      </c>
      <c r="D16" s="27">
        <v>4</v>
      </c>
      <c r="E16" s="29">
        <v>0</v>
      </c>
      <c r="F16" s="29">
        <f>E16*D16</f>
        <v>0</v>
      </c>
      <c r="G16" s="48">
        <v>0</v>
      </c>
      <c r="H16" s="48">
        <f>G16*D16</f>
        <v>0</v>
      </c>
      <c r="I16" s="51"/>
    </row>
    <row r="17" spans="1:9" x14ac:dyDescent="0.25">
      <c r="A17" s="28"/>
      <c r="B17" s="1"/>
      <c r="C17" s="27"/>
      <c r="D17" s="27"/>
      <c r="E17" s="29"/>
      <c r="F17" s="29"/>
      <c r="G17" s="48"/>
      <c r="H17" s="48"/>
      <c r="I17" s="51"/>
    </row>
    <row r="18" spans="1:9" s="65" customFormat="1" ht="30" x14ac:dyDescent="0.25">
      <c r="A18" s="59"/>
      <c r="B18" s="60" t="s">
        <v>45</v>
      </c>
      <c r="C18" s="61"/>
      <c r="D18" s="57"/>
      <c r="E18" s="62"/>
      <c r="F18" s="62"/>
      <c r="G18" s="63"/>
      <c r="H18" s="63"/>
      <c r="I18" s="64"/>
    </row>
    <row r="19" spans="1:9" s="65" customFormat="1" x14ac:dyDescent="0.25">
      <c r="A19" s="59"/>
      <c r="B19" s="60" t="s">
        <v>75</v>
      </c>
      <c r="C19" s="61" t="s">
        <v>26</v>
      </c>
      <c r="D19" s="61">
        <v>33.6</v>
      </c>
      <c r="E19" s="29">
        <v>0</v>
      </c>
      <c r="F19" s="62">
        <f>E19*D19</f>
        <v>0</v>
      </c>
      <c r="G19" s="48">
        <v>0</v>
      </c>
      <c r="H19" s="63">
        <f>G19*D19</f>
        <v>0</v>
      </c>
      <c r="I19" s="64"/>
    </row>
    <row r="20" spans="1:9" s="65" customFormat="1" x14ac:dyDescent="0.25">
      <c r="A20" s="59"/>
      <c r="B20" s="60"/>
      <c r="C20" s="61"/>
      <c r="D20" s="57"/>
      <c r="E20" s="62"/>
      <c r="F20" s="62"/>
      <c r="G20" s="63"/>
      <c r="H20" s="63"/>
      <c r="I20" s="64"/>
    </row>
    <row r="21" spans="1:9" s="65" customFormat="1" ht="45" x14ac:dyDescent="0.25">
      <c r="A21" s="59"/>
      <c r="B21" s="60" t="s">
        <v>67</v>
      </c>
      <c r="C21" s="61" t="s">
        <v>42</v>
      </c>
      <c r="D21" s="61">
        <v>3.06</v>
      </c>
      <c r="E21" s="29">
        <v>0</v>
      </c>
      <c r="F21" s="62">
        <f>E21*D21</f>
        <v>0</v>
      </c>
      <c r="G21" s="48">
        <v>0</v>
      </c>
      <c r="H21" s="63">
        <f>G21*D21</f>
        <v>0</v>
      </c>
      <c r="I21" s="64"/>
    </row>
    <row r="22" spans="1:9" s="65" customFormat="1" x14ac:dyDescent="0.25">
      <c r="A22" s="59"/>
      <c r="B22" s="60"/>
      <c r="C22" s="61"/>
      <c r="D22" s="61"/>
      <c r="E22" s="62"/>
      <c r="F22" s="62"/>
      <c r="G22" s="63"/>
      <c r="H22" s="63"/>
      <c r="I22" s="64"/>
    </row>
    <row r="23" spans="1:9" s="65" customFormat="1" x14ac:dyDescent="0.25">
      <c r="A23" s="59"/>
      <c r="B23" s="60" t="s">
        <v>27</v>
      </c>
      <c r="C23" s="61" t="s">
        <v>43</v>
      </c>
      <c r="D23" s="61">
        <v>15</v>
      </c>
      <c r="E23" s="29">
        <v>0</v>
      </c>
      <c r="F23" s="62">
        <f>E23*D23</f>
        <v>0</v>
      </c>
      <c r="G23" s="48">
        <v>0</v>
      </c>
      <c r="H23" s="63">
        <f>G23*D23</f>
        <v>0</v>
      </c>
      <c r="I23" s="64"/>
    </row>
    <row r="24" spans="1:9" s="65" customFormat="1" ht="15.75" thickBot="1" x14ac:dyDescent="0.3">
      <c r="A24" s="59"/>
      <c r="B24" s="60"/>
      <c r="C24" s="61"/>
      <c r="D24" s="61"/>
      <c r="E24" s="62"/>
      <c r="F24" s="62"/>
      <c r="G24" s="63"/>
      <c r="H24" s="63"/>
      <c r="I24" s="64"/>
    </row>
    <row r="25" spans="1:9" ht="15.75" thickBot="1" x14ac:dyDescent="0.3">
      <c r="A25" s="30"/>
      <c r="B25" s="56" t="s">
        <v>28</v>
      </c>
      <c r="C25" s="25"/>
      <c r="D25" s="25"/>
      <c r="E25" s="24"/>
      <c r="F25" s="26">
        <f>SUM(F10:F24)</f>
        <v>0</v>
      </c>
      <c r="G25" s="26"/>
      <c r="H25" s="26">
        <f>SUM(H10:H24)</f>
        <v>0</v>
      </c>
      <c r="I25" s="52"/>
    </row>
    <row r="26" spans="1:9" ht="15.75" thickBot="1" x14ac:dyDescent="0.3">
      <c r="A26" s="30"/>
      <c r="B26" s="53" t="s">
        <v>69</v>
      </c>
      <c r="C26" s="20"/>
      <c r="D26" s="20"/>
      <c r="E26" s="20"/>
      <c r="F26" s="20"/>
      <c r="G26" s="20"/>
      <c r="H26" s="20"/>
      <c r="I26" s="58"/>
    </row>
    <row r="27" spans="1:9" x14ac:dyDescent="0.25">
      <c r="A27" s="28"/>
      <c r="B27" s="1"/>
      <c r="C27" s="27"/>
      <c r="D27" s="27"/>
      <c r="E27" s="29"/>
      <c r="F27" s="29"/>
      <c r="G27" s="48"/>
      <c r="H27" s="48"/>
      <c r="I27" s="51"/>
    </row>
    <row r="28" spans="1:9" ht="75" x14ac:dyDescent="0.25">
      <c r="A28" s="28" t="s">
        <v>54</v>
      </c>
      <c r="B28" s="1" t="s">
        <v>70</v>
      </c>
      <c r="C28" s="27" t="s">
        <v>25</v>
      </c>
      <c r="D28" s="27">
        <v>1</v>
      </c>
      <c r="E28" s="29">
        <v>0</v>
      </c>
      <c r="F28" s="29">
        <f>E28*D28</f>
        <v>0</v>
      </c>
      <c r="G28" s="48">
        <v>0</v>
      </c>
      <c r="H28" s="48">
        <f>G28*D28</f>
        <v>0</v>
      </c>
      <c r="I28" s="51" t="s">
        <v>71</v>
      </c>
    </row>
    <row r="29" spans="1:9" x14ac:dyDescent="0.25">
      <c r="A29" s="28"/>
      <c r="B29" s="1"/>
      <c r="C29" s="27"/>
      <c r="D29" s="27"/>
      <c r="E29" s="29"/>
      <c r="F29" s="29"/>
      <c r="G29" s="48"/>
      <c r="H29" s="48"/>
      <c r="I29" s="51"/>
    </row>
    <row r="30" spans="1:9" ht="45" x14ac:dyDescent="0.25">
      <c r="A30" s="28" t="s">
        <v>55</v>
      </c>
      <c r="B30" s="1" t="s">
        <v>78</v>
      </c>
      <c r="C30" s="27" t="s">
        <v>25</v>
      </c>
      <c r="D30" s="27">
        <v>1</v>
      </c>
      <c r="E30" s="29">
        <v>0</v>
      </c>
      <c r="F30" s="29">
        <f t="shared" ref="F30" si="2">E30*D30</f>
        <v>0</v>
      </c>
      <c r="G30" s="48">
        <v>0</v>
      </c>
      <c r="H30" s="48">
        <f t="shared" ref="H30" si="3">G30*D30</f>
        <v>0</v>
      </c>
      <c r="I30" s="51"/>
    </row>
    <row r="31" spans="1:9" x14ac:dyDescent="0.25">
      <c r="A31" s="28"/>
      <c r="B31" s="1"/>
      <c r="C31" s="27"/>
      <c r="D31" s="27"/>
      <c r="E31" s="29"/>
      <c r="F31" s="29"/>
      <c r="G31" s="48"/>
      <c r="H31" s="48"/>
      <c r="I31" s="51"/>
    </row>
    <row r="32" spans="1:9" ht="30" x14ac:dyDescent="0.25">
      <c r="A32" s="28" t="s">
        <v>56</v>
      </c>
      <c r="B32" s="1" t="s">
        <v>66</v>
      </c>
      <c r="C32" s="27" t="s">
        <v>25</v>
      </c>
      <c r="D32" s="27">
        <v>1</v>
      </c>
      <c r="E32" s="29">
        <v>0</v>
      </c>
      <c r="F32" s="29">
        <f>E32*D32</f>
        <v>0</v>
      </c>
      <c r="G32" s="48">
        <v>0</v>
      </c>
      <c r="H32" s="48">
        <f t="shared" ref="H32" si="4">G32*D32</f>
        <v>0</v>
      </c>
      <c r="I32" s="51"/>
    </row>
    <row r="33" spans="1:9" x14ac:dyDescent="0.25">
      <c r="A33" s="28"/>
      <c r="B33" s="1"/>
      <c r="C33" s="27"/>
      <c r="D33" s="27"/>
      <c r="E33" s="29"/>
      <c r="F33" s="29"/>
      <c r="G33" s="48"/>
      <c r="H33" s="48"/>
      <c r="I33" s="51"/>
    </row>
    <row r="34" spans="1:9" ht="45" x14ac:dyDescent="0.25">
      <c r="A34" s="28" t="s">
        <v>57</v>
      </c>
      <c r="B34" s="1" t="s">
        <v>77</v>
      </c>
      <c r="C34" s="27" t="s">
        <v>25</v>
      </c>
      <c r="D34" s="27">
        <v>2</v>
      </c>
      <c r="E34" s="29">
        <v>0</v>
      </c>
      <c r="F34" s="29">
        <f t="shared" ref="F34" si="5">E34*D34</f>
        <v>0</v>
      </c>
      <c r="G34" s="48">
        <v>0</v>
      </c>
      <c r="H34" s="48">
        <f t="shared" ref="H34" si="6">G34*D34</f>
        <v>0</v>
      </c>
      <c r="I34" s="51" t="s">
        <v>76</v>
      </c>
    </row>
    <row r="35" spans="1:9" x14ac:dyDescent="0.25">
      <c r="A35" s="28"/>
      <c r="B35" s="1"/>
      <c r="C35" s="27"/>
      <c r="D35" s="27"/>
      <c r="E35" s="29"/>
      <c r="F35" s="29"/>
      <c r="G35" s="48"/>
      <c r="H35" s="48"/>
      <c r="I35" s="51"/>
    </row>
    <row r="36" spans="1:9" s="65" customFormat="1" ht="30" x14ac:dyDescent="0.25">
      <c r="A36" s="59"/>
      <c r="B36" s="60" t="s">
        <v>45</v>
      </c>
      <c r="C36" s="61"/>
      <c r="D36" s="57"/>
      <c r="E36" s="62"/>
      <c r="F36" s="62"/>
      <c r="G36" s="63"/>
      <c r="H36" s="63"/>
      <c r="I36" s="64"/>
    </row>
    <row r="37" spans="1:9" s="65" customFormat="1" x14ac:dyDescent="0.25">
      <c r="A37" s="59"/>
      <c r="B37" s="60" t="s">
        <v>80</v>
      </c>
      <c r="C37" s="61" t="s">
        <v>26</v>
      </c>
      <c r="D37" s="61">
        <v>0.8</v>
      </c>
      <c r="E37" s="29">
        <v>0</v>
      </c>
      <c r="F37" s="62">
        <f>E37*D37</f>
        <v>0</v>
      </c>
      <c r="G37" s="48">
        <v>0</v>
      </c>
      <c r="H37" s="63">
        <f>G37*D37</f>
        <v>0</v>
      </c>
      <c r="I37" s="64"/>
    </row>
    <row r="38" spans="1:9" s="65" customFormat="1" x14ac:dyDescent="0.25">
      <c r="A38" s="59"/>
      <c r="B38" s="60" t="s">
        <v>75</v>
      </c>
      <c r="C38" s="61" t="s">
        <v>26</v>
      </c>
      <c r="D38" s="61">
        <v>17.600000000000001</v>
      </c>
      <c r="E38" s="29">
        <v>0</v>
      </c>
      <c r="F38" s="62">
        <f>E38*D38</f>
        <v>0</v>
      </c>
      <c r="G38" s="48">
        <v>0</v>
      </c>
      <c r="H38" s="63">
        <f>G38*D38</f>
        <v>0</v>
      </c>
      <c r="I38" s="64"/>
    </row>
    <row r="39" spans="1:9" s="65" customFormat="1" x14ac:dyDescent="0.25">
      <c r="A39" s="59"/>
      <c r="B39" s="60"/>
      <c r="C39" s="61"/>
      <c r="D39" s="61"/>
      <c r="E39" s="62"/>
      <c r="F39" s="62"/>
      <c r="G39" s="63"/>
      <c r="H39" s="63"/>
      <c r="I39" s="64"/>
    </row>
    <row r="40" spans="1:9" s="65" customFormat="1" ht="30" x14ac:dyDescent="0.25">
      <c r="A40" s="59"/>
      <c r="B40" s="60" t="s">
        <v>72</v>
      </c>
      <c r="C40" s="61"/>
      <c r="D40" s="61"/>
      <c r="E40" s="62"/>
      <c r="F40" s="62"/>
      <c r="G40" s="63"/>
      <c r="H40" s="63"/>
      <c r="I40" s="64"/>
    </row>
    <row r="41" spans="1:9" s="65" customFormat="1" ht="17.25" x14ac:dyDescent="0.25">
      <c r="A41" s="59"/>
      <c r="B41" s="66" t="s">
        <v>73</v>
      </c>
      <c r="C41" s="61" t="s">
        <v>42</v>
      </c>
      <c r="D41" s="61">
        <v>4.5</v>
      </c>
      <c r="E41" s="29">
        <v>0</v>
      </c>
      <c r="F41" s="62">
        <f t="shared" ref="F41" si="7">E41*D41</f>
        <v>0</v>
      </c>
      <c r="G41" s="48">
        <v>0</v>
      </c>
      <c r="H41" s="63">
        <f t="shared" ref="H41" si="8">G41*D41</f>
        <v>0</v>
      </c>
      <c r="I41" s="64"/>
    </row>
    <row r="42" spans="1:9" s="65" customFormat="1" x14ac:dyDescent="0.25">
      <c r="A42" s="59"/>
      <c r="B42" s="60"/>
      <c r="C42" s="61"/>
      <c r="D42" s="61"/>
      <c r="E42" s="62"/>
      <c r="F42" s="62"/>
      <c r="G42" s="63"/>
      <c r="H42" s="63"/>
      <c r="I42" s="64"/>
    </row>
    <row r="43" spans="1:9" s="65" customFormat="1" ht="45" x14ac:dyDescent="0.25">
      <c r="A43" s="59"/>
      <c r="B43" s="60" t="s">
        <v>67</v>
      </c>
      <c r="C43" s="61" t="s">
        <v>42</v>
      </c>
      <c r="D43" s="61">
        <v>11.200000000000001</v>
      </c>
      <c r="E43" s="29">
        <v>0</v>
      </c>
      <c r="F43" s="62">
        <f>E43*D43</f>
        <v>0</v>
      </c>
      <c r="G43" s="48">
        <v>0</v>
      </c>
      <c r="H43" s="63">
        <f>G43*D43</f>
        <v>0</v>
      </c>
      <c r="I43" s="64"/>
    </row>
    <row r="44" spans="1:9" s="65" customFormat="1" x14ac:dyDescent="0.25">
      <c r="A44" s="59"/>
      <c r="B44" s="60"/>
      <c r="C44" s="61"/>
      <c r="D44" s="61"/>
      <c r="E44" s="62"/>
      <c r="F44" s="62"/>
      <c r="G44" s="63"/>
      <c r="H44" s="63"/>
      <c r="I44" s="64"/>
    </row>
    <row r="45" spans="1:9" s="65" customFormat="1" x14ac:dyDescent="0.25">
      <c r="A45" s="59"/>
      <c r="B45" s="60" t="s">
        <v>27</v>
      </c>
      <c r="C45" s="61" t="s">
        <v>43</v>
      </c>
      <c r="D45" s="61">
        <v>15</v>
      </c>
      <c r="E45" s="29">
        <v>0</v>
      </c>
      <c r="F45" s="62">
        <f>E45*D45</f>
        <v>0</v>
      </c>
      <c r="G45" s="48">
        <v>0</v>
      </c>
      <c r="H45" s="63">
        <f>G45*D45</f>
        <v>0</v>
      </c>
      <c r="I45" s="64"/>
    </row>
    <row r="46" spans="1:9" s="65" customFormat="1" ht="15.75" thickBot="1" x14ac:dyDescent="0.3">
      <c r="A46" s="59"/>
      <c r="B46" s="60"/>
      <c r="C46" s="61"/>
      <c r="D46" s="61"/>
      <c r="E46" s="62"/>
      <c r="F46" s="62"/>
      <c r="G46" s="63"/>
      <c r="H46" s="63"/>
      <c r="I46" s="64"/>
    </row>
    <row r="47" spans="1:9" ht="15.75" thickBot="1" x14ac:dyDescent="0.3">
      <c r="A47" s="30"/>
      <c r="B47" s="56" t="s">
        <v>29</v>
      </c>
      <c r="C47" s="25"/>
      <c r="D47" s="25"/>
      <c r="E47" s="24"/>
      <c r="F47" s="26">
        <f>SUM(F28:F46)</f>
        <v>0</v>
      </c>
      <c r="G47" s="26"/>
      <c r="H47" s="26">
        <f>SUM(H28:H46)</f>
        <v>0</v>
      </c>
      <c r="I47" s="52"/>
    </row>
    <row r="48" spans="1:9" ht="15.75" thickBot="1" x14ac:dyDescent="0.3">
      <c r="A48" s="30"/>
      <c r="B48" s="53" t="s">
        <v>74</v>
      </c>
      <c r="C48" s="20"/>
      <c r="D48" s="20"/>
      <c r="E48" s="20"/>
      <c r="F48" s="20"/>
      <c r="G48" s="20"/>
      <c r="H48" s="20"/>
      <c r="I48" s="58"/>
    </row>
    <row r="49" spans="1:9" x14ac:dyDescent="0.25">
      <c r="A49" s="28"/>
      <c r="B49" s="1"/>
      <c r="C49" s="27"/>
      <c r="D49" s="27"/>
      <c r="E49" s="29"/>
      <c r="F49" s="29"/>
      <c r="G49" s="48"/>
      <c r="H49" s="48"/>
      <c r="I49" s="51"/>
    </row>
    <row r="50" spans="1:9" ht="75" x14ac:dyDescent="0.25">
      <c r="A50" s="28" t="s">
        <v>58</v>
      </c>
      <c r="B50" s="1" t="s">
        <v>70</v>
      </c>
      <c r="C50" s="27" t="s">
        <v>25</v>
      </c>
      <c r="D50" s="27">
        <v>1</v>
      </c>
      <c r="E50" s="29">
        <v>0</v>
      </c>
      <c r="F50" s="29">
        <f>E50*D50</f>
        <v>0</v>
      </c>
      <c r="G50" s="48">
        <v>0</v>
      </c>
      <c r="H50" s="48">
        <f>G50*D50</f>
        <v>0</v>
      </c>
      <c r="I50" s="51" t="s">
        <v>71</v>
      </c>
    </row>
    <row r="51" spans="1:9" x14ac:dyDescent="0.25">
      <c r="A51" s="28"/>
      <c r="B51" s="1"/>
      <c r="C51" s="27"/>
      <c r="D51" s="27"/>
      <c r="E51" s="29"/>
      <c r="F51" s="29"/>
      <c r="G51" s="48"/>
      <c r="H51" s="48"/>
      <c r="I51" s="51"/>
    </row>
    <row r="52" spans="1:9" ht="30" x14ac:dyDescent="0.25">
      <c r="A52" s="28" t="s">
        <v>59</v>
      </c>
      <c r="B52" s="1" t="s">
        <v>65</v>
      </c>
      <c r="C52" s="27" t="s">
        <v>25</v>
      </c>
      <c r="D52" s="27">
        <v>1</v>
      </c>
      <c r="E52" s="29">
        <v>0</v>
      </c>
      <c r="F52" s="29">
        <f t="shared" ref="F52" si="9">E52*D52</f>
        <v>0</v>
      </c>
      <c r="G52" s="48">
        <v>0</v>
      </c>
      <c r="H52" s="48">
        <f t="shared" ref="H52:H54" si="10">G52*D52</f>
        <v>0</v>
      </c>
      <c r="I52" s="51"/>
    </row>
    <row r="53" spans="1:9" x14ac:dyDescent="0.25">
      <c r="A53" s="28"/>
      <c r="B53" s="1"/>
      <c r="C53" s="27"/>
      <c r="D53" s="27"/>
      <c r="E53" s="29"/>
      <c r="F53" s="29"/>
      <c r="G53" s="48"/>
      <c r="H53" s="48"/>
      <c r="I53" s="51"/>
    </row>
    <row r="54" spans="1:9" ht="30" x14ac:dyDescent="0.25">
      <c r="A54" s="28" t="s">
        <v>60</v>
      </c>
      <c r="B54" s="1" t="s">
        <v>66</v>
      </c>
      <c r="C54" s="27" t="s">
        <v>25</v>
      </c>
      <c r="D54" s="27">
        <v>1</v>
      </c>
      <c r="E54" s="29">
        <v>0</v>
      </c>
      <c r="F54" s="29">
        <f>E54*D54</f>
        <v>0</v>
      </c>
      <c r="G54" s="48">
        <v>0</v>
      </c>
      <c r="H54" s="48">
        <f t="shared" si="10"/>
        <v>0</v>
      </c>
      <c r="I54" s="51"/>
    </row>
    <row r="55" spans="1:9" x14ac:dyDescent="0.25">
      <c r="A55" s="28"/>
      <c r="B55" s="1"/>
      <c r="C55" s="27"/>
      <c r="D55" s="27"/>
      <c r="E55" s="29"/>
      <c r="F55" s="29"/>
      <c r="G55" s="48"/>
      <c r="H55" s="48"/>
      <c r="I55" s="51"/>
    </row>
    <row r="56" spans="1:9" ht="45" x14ac:dyDescent="0.25">
      <c r="A56" s="28" t="s">
        <v>61</v>
      </c>
      <c r="B56" s="1" t="s">
        <v>77</v>
      </c>
      <c r="C56" s="27" t="s">
        <v>25</v>
      </c>
      <c r="D56" s="27">
        <v>1</v>
      </c>
      <c r="E56" s="29">
        <v>0</v>
      </c>
      <c r="F56" s="29">
        <f t="shared" ref="F56" si="11">E56*D56</f>
        <v>0</v>
      </c>
      <c r="G56" s="48">
        <v>0</v>
      </c>
      <c r="H56" s="48">
        <f t="shared" ref="H56" si="12">G56*D56</f>
        <v>0</v>
      </c>
      <c r="I56" s="51" t="s">
        <v>76</v>
      </c>
    </row>
    <row r="57" spans="1:9" x14ac:dyDescent="0.25">
      <c r="A57" s="28"/>
      <c r="B57" s="1"/>
      <c r="C57" s="27"/>
      <c r="D57" s="27"/>
      <c r="E57" s="29"/>
      <c r="F57" s="29"/>
      <c r="G57" s="48"/>
      <c r="H57" s="48"/>
      <c r="I57" s="51"/>
    </row>
    <row r="58" spans="1:9" s="65" customFormat="1" ht="30" x14ac:dyDescent="0.25">
      <c r="A58" s="59"/>
      <c r="B58" s="60" t="s">
        <v>45</v>
      </c>
      <c r="C58" s="61"/>
      <c r="D58" s="57"/>
      <c r="E58" s="62"/>
      <c r="F58" s="62"/>
      <c r="G58" s="63"/>
      <c r="H58" s="63"/>
      <c r="I58" s="64"/>
    </row>
    <row r="59" spans="1:9" s="65" customFormat="1" x14ac:dyDescent="0.25">
      <c r="A59" s="59"/>
      <c r="B59" s="60" t="s">
        <v>80</v>
      </c>
      <c r="C59" s="61" t="s">
        <v>26</v>
      </c>
      <c r="D59" s="61">
        <v>0.8</v>
      </c>
      <c r="E59" s="29">
        <v>0</v>
      </c>
      <c r="F59" s="62">
        <f>E59*D59</f>
        <v>0</v>
      </c>
      <c r="G59" s="48">
        <v>0</v>
      </c>
      <c r="H59" s="63">
        <f>G59*D59</f>
        <v>0</v>
      </c>
      <c r="I59" s="64"/>
    </row>
    <row r="60" spans="1:9" s="65" customFormat="1" x14ac:dyDescent="0.25">
      <c r="A60" s="59"/>
      <c r="B60" s="60" t="s">
        <v>75</v>
      </c>
      <c r="C60" s="61" t="s">
        <v>26</v>
      </c>
      <c r="D60" s="61">
        <v>20.8</v>
      </c>
      <c r="E60" s="29">
        <v>0</v>
      </c>
      <c r="F60" s="62">
        <f>E60*D60</f>
        <v>0</v>
      </c>
      <c r="G60" s="48">
        <v>0</v>
      </c>
      <c r="H60" s="63">
        <f>G60*D60</f>
        <v>0</v>
      </c>
      <c r="I60" s="64"/>
    </row>
    <row r="61" spans="1:9" s="65" customFormat="1" x14ac:dyDescent="0.25">
      <c r="A61" s="59"/>
      <c r="B61" s="60"/>
      <c r="C61" s="61"/>
      <c r="D61" s="61"/>
      <c r="E61" s="62"/>
      <c r="F61" s="62"/>
      <c r="G61" s="63"/>
      <c r="H61" s="63"/>
      <c r="I61" s="64"/>
    </row>
    <row r="62" spans="1:9" s="65" customFormat="1" ht="30" x14ac:dyDescent="0.25">
      <c r="A62" s="59"/>
      <c r="B62" s="60" t="s">
        <v>72</v>
      </c>
      <c r="C62" s="61"/>
      <c r="D62" s="61"/>
      <c r="E62" s="62"/>
      <c r="F62" s="62"/>
      <c r="G62" s="63"/>
      <c r="H62" s="63"/>
      <c r="I62" s="64"/>
    </row>
    <row r="63" spans="1:9" s="65" customFormat="1" ht="17.25" x14ac:dyDescent="0.25">
      <c r="A63" s="59"/>
      <c r="B63" s="66" t="s">
        <v>73</v>
      </c>
      <c r="C63" s="61" t="s">
        <v>42</v>
      </c>
      <c r="D63" s="61">
        <v>2.25</v>
      </c>
      <c r="E63" s="29">
        <v>0</v>
      </c>
      <c r="F63" s="62">
        <f t="shared" ref="F63" si="13">E63*D63</f>
        <v>0</v>
      </c>
      <c r="G63" s="48">
        <v>0</v>
      </c>
      <c r="H63" s="63">
        <f t="shared" ref="H63" si="14">G63*D63</f>
        <v>0</v>
      </c>
      <c r="I63" s="64"/>
    </row>
    <row r="64" spans="1:9" s="65" customFormat="1" x14ac:dyDescent="0.25">
      <c r="A64" s="59"/>
      <c r="B64" s="60"/>
      <c r="C64" s="61"/>
      <c r="D64" s="61"/>
      <c r="E64" s="62"/>
      <c r="F64" s="62"/>
      <c r="G64" s="63"/>
      <c r="H64" s="63"/>
      <c r="I64" s="64"/>
    </row>
    <row r="65" spans="1:9" s="65" customFormat="1" ht="45" x14ac:dyDescent="0.25">
      <c r="A65" s="59"/>
      <c r="B65" s="60" t="s">
        <v>67</v>
      </c>
      <c r="C65" s="61" t="s">
        <v>42</v>
      </c>
      <c r="D65" s="61">
        <v>5.5799999999999992</v>
      </c>
      <c r="E65" s="29">
        <v>0</v>
      </c>
      <c r="F65" s="62">
        <f>E65*D65</f>
        <v>0</v>
      </c>
      <c r="G65" s="48">
        <v>0</v>
      </c>
      <c r="H65" s="63">
        <f>G65*D65</f>
        <v>0</v>
      </c>
      <c r="I65" s="64"/>
    </row>
    <row r="66" spans="1:9" s="65" customFormat="1" x14ac:dyDescent="0.25">
      <c r="A66" s="59"/>
      <c r="B66" s="60"/>
      <c r="C66" s="61"/>
      <c r="D66" s="61"/>
      <c r="E66" s="62"/>
      <c r="F66" s="62"/>
      <c r="G66" s="63"/>
      <c r="H66" s="63"/>
      <c r="I66" s="64"/>
    </row>
    <row r="67" spans="1:9" s="65" customFormat="1" x14ac:dyDescent="0.25">
      <c r="A67" s="59"/>
      <c r="B67" s="60" t="s">
        <v>27</v>
      </c>
      <c r="C67" s="61" t="s">
        <v>43</v>
      </c>
      <c r="D67" s="61">
        <v>15</v>
      </c>
      <c r="E67" s="29">
        <v>0</v>
      </c>
      <c r="F67" s="62">
        <f>E67*D67</f>
        <v>0</v>
      </c>
      <c r="G67" s="48">
        <v>0</v>
      </c>
      <c r="H67" s="63">
        <f>G67*D67</f>
        <v>0</v>
      </c>
      <c r="I67" s="64"/>
    </row>
    <row r="68" spans="1:9" s="65" customFormat="1" ht="15.75" thickBot="1" x14ac:dyDescent="0.3">
      <c r="A68" s="59"/>
      <c r="B68" s="60"/>
      <c r="C68" s="61"/>
      <c r="D68" s="61"/>
      <c r="E68" s="62"/>
      <c r="F68" s="62"/>
      <c r="G68" s="63"/>
      <c r="H68" s="63"/>
      <c r="I68" s="64"/>
    </row>
    <row r="69" spans="1:9" ht="15.75" thickBot="1" x14ac:dyDescent="0.3">
      <c r="A69" s="30"/>
      <c r="B69" s="56" t="s">
        <v>30</v>
      </c>
      <c r="C69" s="25"/>
      <c r="D69" s="25"/>
      <c r="E69" s="24"/>
      <c r="F69" s="26">
        <f>SUM(F50:F68)</f>
        <v>0</v>
      </c>
      <c r="G69" s="26"/>
      <c r="H69" s="26">
        <f>SUM(H50:H68)</f>
        <v>0</v>
      </c>
      <c r="I69" s="52"/>
    </row>
    <row r="70" spans="1:9" ht="15.75" thickBot="1" x14ac:dyDescent="0.3">
      <c r="A70" s="30"/>
      <c r="B70" s="53" t="s">
        <v>79</v>
      </c>
      <c r="C70" s="20"/>
      <c r="D70" s="20"/>
      <c r="E70" s="20"/>
      <c r="F70" s="20"/>
      <c r="G70" s="20"/>
      <c r="H70" s="20"/>
      <c r="I70" s="58"/>
    </row>
    <row r="71" spans="1:9" x14ac:dyDescent="0.25">
      <c r="A71" s="28"/>
      <c r="B71" s="1" t="s">
        <v>31</v>
      </c>
      <c r="C71" s="27" t="s">
        <v>15</v>
      </c>
      <c r="D71" s="27">
        <v>1</v>
      </c>
      <c r="E71" s="29">
        <v>0</v>
      </c>
      <c r="F71" s="29">
        <f t="shared" ref="F71:F81" si="15">E71*D71</f>
        <v>0</v>
      </c>
      <c r="G71" s="48">
        <v>0</v>
      </c>
      <c r="H71" s="48">
        <f t="shared" ref="H71:H81" si="16">G71*D71</f>
        <v>0</v>
      </c>
      <c r="I71" s="51"/>
    </row>
    <row r="72" spans="1:9" x14ac:dyDescent="0.25">
      <c r="A72" s="28"/>
      <c r="B72" s="1" t="s">
        <v>46</v>
      </c>
      <c r="C72" s="27" t="s">
        <v>15</v>
      </c>
      <c r="D72" s="27">
        <v>1</v>
      </c>
      <c r="E72" s="29">
        <v>0</v>
      </c>
      <c r="F72" s="29">
        <f t="shared" si="15"/>
        <v>0</v>
      </c>
      <c r="G72" s="48">
        <v>0</v>
      </c>
      <c r="H72" s="48">
        <f t="shared" si="16"/>
        <v>0</v>
      </c>
      <c r="I72" s="51"/>
    </row>
    <row r="73" spans="1:9" x14ac:dyDescent="0.25">
      <c r="A73" s="28"/>
      <c r="B73" s="1" t="s">
        <v>32</v>
      </c>
      <c r="C73" s="27" t="s">
        <v>15</v>
      </c>
      <c r="D73" s="27">
        <v>1</v>
      </c>
      <c r="E73" s="29">
        <v>0</v>
      </c>
      <c r="F73" s="29">
        <f t="shared" si="15"/>
        <v>0</v>
      </c>
      <c r="G73" s="48">
        <v>0</v>
      </c>
      <c r="H73" s="48">
        <f t="shared" si="16"/>
        <v>0</v>
      </c>
      <c r="I73" s="51"/>
    </row>
    <row r="74" spans="1:9" x14ac:dyDescent="0.25">
      <c r="A74" s="28"/>
      <c r="B74" s="1" t="s">
        <v>33</v>
      </c>
      <c r="C74" s="27" t="s">
        <v>15</v>
      </c>
      <c r="D74" s="27">
        <v>1</v>
      </c>
      <c r="E74" s="29">
        <v>0</v>
      </c>
      <c r="F74" s="29">
        <f t="shared" ref="F74" si="17">E74*D74</f>
        <v>0</v>
      </c>
      <c r="G74" s="48">
        <v>0</v>
      </c>
      <c r="H74" s="48">
        <f t="shared" ref="H74" si="18">G74*D74</f>
        <v>0</v>
      </c>
      <c r="I74" s="51"/>
    </row>
    <row r="75" spans="1:9" ht="30" x14ac:dyDescent="0.25">
      <c r="A75" s="28"/>
      <c r="B75" s="55" t="s">
        <v>41</v>
      </c>
      <c r="C75" s="27" t="s">
        <v>15</v>
      </c>
      <c r="D75" s="27">
        <v>1</v>
      </c>
      <c r="E75" s="29">
        <v>0</v>
      </c>
      <c r="F75" s="29">
        <f t="shared" si="15"/>
        <v>0</v>
      </c>
      <c r="G75" s="48">
        <v>0</v>
      </c>
      <c r="H75" s="48">
        <f t="shared" si="16"/>
        <v>0</v>
      </c>
      <c r="I75" s="51"/>
    </row>
    <row r="76" spans="1:9" x14ac:dyDescent="0.25">
      <c r="A76" s="28"/>
      <c r="B76" s="55" t="s">
        <v>49</v>
      </c>
      <c r="C76" s="27" t="s">
        <v>15</v>
      </c>
      <c r="D76" s="27">
        <v>1</v>
      </c>
      <c r="E76" s="29">
        <v>0</v>
      </c>
      <c r="F76" s="29">
        <f t="shared" ref="F76" si="19">E76*D76</f>
        <v>0</v>
      </c>
      <c r="G76" s="48">
        <v>0</v>
      </c>
      <c r="H76" s="48">
        <f t="shared" ref="H76" si="20">G76*D76</f>
        <v>0</v>
      </c>
      <c r="I76" s="51"/>
    </row>
    <row r="77" spans="1:9" ht="30" x14ac:dyDescent="0.25">
      <c r="A77" s="28"/>
      <c r="B77" s="55" t="s">
        <v>40</v>
      </c>
      <c r="C77" s="27" t="s">
        <v>15</v>
      </c>
      <c r="D77" s="27">
        <v>1</v>
      </c>
      <c r="E77" s="29">
        <v>0</v>
      </c>
      <c r="F77" s="29">
        <f t="shared" si="15"/>
        <v>0</v>
      </c>
      <c r="G77" s="48">
        <v>0</v>
      </c>
      <c r="H77" s="48">
        <f t="shared" si="16"/>
        <v>0</v>
      </c>
      <c r="I77" s="51"/>
    </row>
    <row r="78" spans="1:9" x14ac:dyDescent="0.25">
      <c r="A78" s="28"/>
      <c r="B78" s="55" t="s">
        <v>34</v>
      </c>
      <c r="C78" s="27" t="s">
        <v>15</v>
      </c>
      <c r="D78" s="27">
        <v>1</v>
      </c>
      <c r="E78" s="29">
        <v>0</v>
      </c>
      <c r="F78" s="29">
        <f t="shared" si="15"/>
        <v>0</v>
      </c>
      <c r="G78" s="48">
        <v>0</v>
      </c>
      <c r="H78" s="48">
        <f t="shared" si="16"/>
        <v>0</v>
      </c>
      <c r="I78" s="51"/>
    </row>
    <row r="79" spans="1:9" ht="45" x14ac:dyDescent="0.25">
      <c r="A79" s="28"/>
      <c r="B79" s="55" t="s">
        <v>47</v>
      </c>
      <c r="C79" s="27" t="s">
        <v>15</v>
      </c>
      <c r="D79" s="27">
        <v>1</v>
      </c>
      <c r="E79" s="29">
        <v>0</v>
      </c>
      <c r="F79" s="29">
        <f t="shared" si="15"/>
        <v>0</v>
      </c>
      <c r="G79" s="48">
        <v>0</v>
      </c>
      <c r="H79" s="48">
        <f t="shared" si="16"/>
        <v>0</v>
      </c>
      <c r="I79" s="51"/>
    </row>
    <row r="80" spans="1:9" x14ac:dyDescent="0.25">
      <c r="A80" s="28"/>
      <c r="B80" s="55" t="s">
        <v>35</v>
      </c>
      <c r="C80" s="27" t="s">
        <v>15</v>
      </c>
      <c r="D80" s="27">
        <v>1</v>
      </c>
      <c r="E80" s="29">
        <v>0</v>
      </c>
      <c r="F80" s="29">
        <f t="shared" si="15"/>
        <v>0</v>
      </c>
      <c r="G80" s="48">
        <v>0</v>
      </c>
      <c r="H80" s="48">
        <f t="shared" si="16"/>
        <v>0</v>
      </c>
      <c r="I80" s="51"/>
    </row>
    <row r="81" spans="1:9" x14ac:dyDescent="0.25">
      <c r="A81" s="28"/>
      <c r="B81" s="1" t="s">
        <v>36</v>
      </c>
      <c r="C81" s="27" t="s">
        <v>15</v>
      </c>
      <c r="D81" s="27">
        <v>1</v>
      </c>
      <c r="E81" s="29">
        <v>0</v>
      </c>
      <c r="F81" s="29">
        <f t="shared" si="15"/>
        <v>0</v>
      </c>
      <c r="G81" s="48">
        <v>0</v>
      </c>
      <c r="H81" s="48">
        <f t="shared" si="16"/>
        <v>0</v>
      </c>
      <c r="I81" s="51"/>
    </row>
    <row r="82" spans="1:9" x14ac:dyDescent="0.25">
      <c r="A82" s="28"/>
      <c r="B82" s="1"/>
      <c r="C82" s="27"/>
      <c r="D82" s="27"/>
      <c r="E82" s="29"/>
      <c r="F82" s="29"/>
      <c r="G82" s="48"/>
      <c r="H82" s="48"/>
      <c r="I82" s="51"/>
    </row>
    <row r="83" spans="1:9" ht="30" x14ac:dyDescent="0.25">
      <c r="A83" s="28" t="s">
        <v>37</v>
      </c>
      <c r="B83" s="1" t="s">
        <v>38</v>
      </c>
      <c r="C83" s="27"/>
      <c r="D83" s="27"/>
      <c r="E83" s="2"/>
      <c r="F83" s="2"/>
      <c r="G83" s="49"/>
      <c r="H83" s="49"/>
      <c r="I83" s="51"/>
    </row>
    <row r="84" spans="1:9" ht="15.75" thickBot="1" x14ac:dyDescent="0.3">
      <c r="A84" s="28"/>
      <c r="B84" s="1"/>
      <c r="C84" s="27"/>
      <c r="D84" s="27"/>
      <c r="E84" s="29"/>
      <c r="F84" s="29"/>
      <c r="G84" s="48"/>
      <c r="H84" s="48"/>
      <c r="I84" s="51"/>
    </row>
    <row r="85" spans="1:9" ht="15.75" thickBot="1" x14ac:dyDescent="0.3">
      <c r="A85" s="30"/>
      <c r="B85" s="56" t="s">
        <v>39</v>
      </c>
      <c r="C85" s="25"/>
      <c r="D85" s="25"/>
      <c r="E85" s="24"/>
      <c r="F85" s="26">
        <f>SUM(F71:F83)</f>
        <v>0</v>
      </c>
      <c r="G85" s="26"/>
      <c r="H85" s="26">
        <f>SUM(H71:H83)</f>
        <v>0</v>
      </c>
      <c r="I85" s="52"/>
    </row>
    <row r="86" spans="1:9" x14ac:dyDescent="0.25">
      <c r="A86" s="14"/>
      <c r="I86" s="54"/>
    </row>
    <row r="87" spans="1:9" x14ac:dyDescent="0.25">
      <c r="A87" s="14"/>
      <c r="I87" s="54"/>
    </row>
    <row r="88" spans="1:9" x14ac:dyDescent="0.25">
      <c r="A88" s="14"/>
      <c r="I88" s="54"/>
    </row>
    <row r="89" spans="1:9" x14ac:dyDescent="0.25">
      <c r="A89" s="14"/>
      <c r="I89" s="54"/>
    </row>
    <row r="90" spans="1:9" x14ac:dyDescent="0.25">
      <c r="A90" s="14"/>
      <c r="I90" s="54"/>
    </row>
    <row r="91" spans="1:9" x14ac:dyDescent="0.25">
      <c r="A91" s="14"/>
      <c r="I91" s="54"/>
    </row>
    <row r="92" spans="1:9" x14ac:dyDescent="0.25">
      <c r="A92" s="14"/>
      <c r="I92" s="54"/>
    </row>
    <row r="93" spans="1:9" x14ac:dyDescent="0.25">
      <c r="A93" s="14"/>
      <c r="I93" s="54"/>
    </row>
    <row r="94" spans="1:9" x14ac:dyDescent="0.25">
      <c r="A94" s="14"/>
      <c r="I94" s="54"/>
    </row>
    <row r="95" spans="1:9" x14ac:dyDescent="0.25">
      <c r="A95" s="14"/>
      <c r="I95" s="54"/>
    </row>
    <row r="96" spans="1:9" x14ac:dyDescent="0.25">
      <c r="A96" s="14"/>
      <c r="I96" s="54"/>
    </row>
    <row r="97" spans="1:9" x14ac:dyDescent="0.25">
      <c r="A97" s="14"/>
      <c r="I97" s="54"/>
    </row>
    <row r="98" spans="1:9" x14ac:dyDescent="0.25">
      <c r="A98" s="14"/>
      <c r="I98" s="54"/>
    </row>
    <row r="99" spans="1:9" x14ac:dyDescent="0.25">
      <c r="A99" s="14"/>
      <c r="I99" s="54"/>
    </row>
    <row r="100" spans="1:9" x14ac:dyDescent="0.25">
      <c r="A100" s="14"/>
      <c r="I100" s="54"/>
    </row>
    <row r="101" spans="1:9" x14ac:dyDescent="0.25">
      <c r="A101" s="14"/>
      <c r="I101" s="54"/>
    </row>
    <row r="102" spans="1:9" x14ac:dyDescent="0.25">
      <c r="A102" s="14"/>
      <c r="I102" s="54"/>
    </row>
    <row r="103" spans="1:9" x14ac:dyDescent="0.25">
      <c r="A103" s="14"/>
      <c r="I103" s="54"/>
    </row>
    <row r="104" spans="1:9" x14ac:dyDescent="0.25">
      <c r="A104" s="14"/>
      <c r="I104" s="54"/>
    </row>
    <row r="105" spans="1:9" x14ac:dyDescent="0.25">
      <c r="A105" s="14"/>
      <c r="I105" s="54"/>
    </row>
    <row r="106" spans="1:9" x14ac:dyDescent="0.25">
      <c r="A106" s="14"/>
      <c r="I106" s="54"/>
    </row>
    <row r="107" spans="1:9" x14ac:dyDescent="0.25">
      <c r="A107" s="14"/>
      <c r="I107" s="54"/>
    </row>
    <row r="108" spans="1:9" x14ac:dyDescent="0.25">
      <c r="A108" s="14"/>
      <c r="I108" s="54"/>
    </row>
    <row r="109" spans="1:9" x14ac:dyDescent="0.25">
      <c r="A109" s="14"/>
      <c r="I109" s="54"/>
    </row>
    <row r="110" spans="1:9" x14ac:dyDescent="0.25">
      <c r="A110" s="14"/>
      <c r="I110" s="54"/>
    </row>
    <row r="111" spans="1:9" x14ac:dyDescent="0.25">
      <c r="A111" s="14"/>
      <c r="I111" s="54"/>
    </row>
    <row r="112" spans="1:9" x14ac:dyDescent="0.25">
      <c r="A112" s="14"/>
      <c r="I112" s="54"/>
    </row>
    <row r="113" spans="1:9" x14ac:dyDescent="0.25">
      <c r="A113" s="14"/>
      <c r="I113" s="54"/>
    </row>
    <row r="114" spans="1:9" x14ac:dyDescent="0.25">
      <c r="A114" s="14"/>
      <c r="I114" s="54"/>
    </row>
    <row r="115" spans="1:9" x14ac:dyDescent="0.25">
      <c r="A115" s="14"/>
      <c r="I115" s="54"/>
    </row>
    <row r="116" spans="1:9" x14ac:dyDescent="0.25">
      <c r="A116" s="14"/>
      <c r="I116" s="54"/>
    </row>
    <row r="117" spans="1:9" x14ac:dyDescent="0.25">
      <c r="A117" s="14"/>
      <c r="I117" s="54"/>
    </row>
    <row r="118" spans="1:9" x14ac:dyDescent="0.25">
      <c r="A118" s="14"/>
      <c r="I118" s="54"/>
    </row>
    <row r="119" spans="1:9" x14ac:dyDescent="0.25">
      <c r="A119" s="14"/>
      <c r="I119" s="54"/>
    </row>
    <row r="120" spans="1:9" x14ac:dyDescent="0.25">
      <c r="A120" s="14"/>
      <c r="I120" s="54"/>
    </row>
    <row r="121" spans="1:9" x14ac:dyDescent="0.25">
      <c r="A121" s="14"/>
      <c r="I121" s="54"/>
    </row>
    <row r="122" spans="1:9" x14ac:dyDescent="0.25">
      <c r="A122" s="14"/>
    </row>
    <row r="123" spans="1:9" x14ac:dyDescent="0.25">
      <c r="A123" s="14"/>
    </row>
    <row r="124" spans="1:9" x14ac:dyDescent="0.25">
      <c r="A124" s="14"/>
    </row>
    <row r="125" spans="1:9" x14ac:dyDescent="0.25">
      <c r="A125" s="14"/>
    </row>
    <row r="126" spans="1:9" x14ac:dyDescent="0.25">
      <c r="A126" s="14"/>
    </row>
    <row r="127" spans="1:9" x14ac:dyDescent="0.25">
      <c r="A127" s="14"/>
    </row>
    <row r="128" spans="1:9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14"/>
    </row>
    <row r="132" spans="1:1" x14ac:dyDescent="0.25">
      <c r="A132" s="14"/>
    </row>
    <row r="133" spans="1:1" x14ac:dyDescent="0.25">
      <c r="A133" s="14"/>
    </row>
    <row r="134" spans="1:1" x14ac:dyDescent="0.25">
      <c r="A134" s="14"/>
    </row>
    <row r="135" spans="1:1" x14ac:dyDescent="0.25">
      <c r="A135" s="14"/>
    </row>
    <row r="136" spans="1:1" x14ac:dyDescent="0.25">
      <c r="A136" s="14"/>
    </row>
    <row r="137" spans="1:1" x14ac:dyDescent="0.25">
      <c r="A137" s="14"/>
    </row>
    <row r="138" spans="1:1" x14ac:dyDescent="0.25">
      <c r="A138" s="14"/>
    </row>
    <row r="139" spans="1:1" x14ac:dyDescent="0.25">
      <c r="A139" s="14"/>
    </row>
    <row r="140" spans="1:1" x14ac:dyDescent="0.25">
      <c r="A140" s="14"/>
    </row>
    <row r="141" spans="1:1" x14ac:dyDescent="0.25">
      <c r="A141" s="14"/>
    </row>
    <row r="142" spans="1:1" x14ac:dyDescent="0.25">
      <c r="A142" s="14"/>
    </row>
    <row r="143" spans="1:1" x14ac:dyDescent="0.25">
      <c r="A143" s="14"/>
    </row>
    <row r="144" spans="1:1" x14ac:dyDescent="0.25">
      <c r="A144" s="14"/>
    </row>
    <row r="145" spans="1:1" x14ac:dyDescent="0.25">
      <c r="A145" s="14"/>
    </row>
    <row r="146" spans="1:1" x14ac:dyDescent="0.25">
      <c r="A146" s="14"/>
    </row>
    <row r="147" spans="1:1" x14ac:dyDescent="0.25">
      <c r="A147" s="14"/>
    </row>
    <row r="148" spans="1:1" x14ac:dyDescent="0.25">
      <c r="A148" s="14"/>
    </row>
    <row r="149" spans="1:1" x14ac:dyDescent="0.25">
      <c r="A149" s="14"/>
    </row>
    <row r="150" spans="1:1" x14ac:dyDescent="0.25">
      <c r="A150" s="14"/>
    </row>
    <row r="151" spans="1:1" x14ac:dyDescent="0.25">
      <c r="A151" s="14"/>
    </row>
    <row r="152" spans="1:1" x14ac:dyDescent="0.25">
      <c r="A152" s="14"/>
    </row>
    <row r="153" spans="1:1" x14ac:dyDescent="0.25">
      <c r="A153" s="14"/>
    </row>
    <row r="154" spans="1:1" x14ac:dyDescent="0.25">
      <c r="A154" s="14"/>
    </row>
    <row r="155" spans="1:1" x14ac:dyDescent="0.25">
      <c r="A155" s="14"/>
    </row>
    <row r="156" spans="1:1" x14ac:dyDescent="0.25">
      <c r="A156" s="14"/>
    </row>
    <row r="157" spans="1:1" x14ac:dyDescent="0.25">
      <c r="A157" s="14"/>
    </row>
    <row r="158" spans="1:1" x14ac:dyDescent="0.25">
      <c r="A158" s="14"/>
    </row>
    <row r="159" spans="1:1" x14ac:dyDescent="0.25">
      <c r="A159" s="14"/>
    </row>
    <row r="160" spans="1:1" x14ac:dyDescent="0.25">
      <c r="A160" s="14"/>
    </row>
    <row r="161" spans="1:1" x14ac:dyDescent="0.25">
      <c r="A161" s="14"/>
    </row>
    <row r="162" spans="1:1" x14ac:dyDescent="0.25">
      <c r="A162" s="14"/>
    </row>
    <row r="163" spans="1:1" x14ac:dyDescent="0.25">
      <c r="A163" s="14"/>
    </row>
    <row r="164" spans="1:1" x14ac:dyDescent="0.25">
      <c r="A164" s="14"/>
    </row>
    <row r="165" spans="1:1" x14ac:dyDescent="0.25">
      <c r="A165" s="14"/>
    </row>
    <row r="166" spans="1:1" x14ac:dyDescent="0.25">
      <c r="A166" s="14"/>
    </row>
    <row r="167" spans="1:1" x14ac:dyDescent="0.25">
      <c r="A167" s="14"/>
    </row>
    <row r="168" spans="1:1" x14ac:dyDescent="0.25">
      <c r="A168" s="14"/>
    </row>
    <row r="169" spans="1:1" x14ac:dyDescent="0.25">
      <c r="A169" s="14"/>
    </row>
    <row r="170" spans="1:1" x14ac:dyDescent="0.25">
      <c r="A170" s="14"/>
    </row>
    <row r="171" spans="1:1" x14ac:dyDescent="0.25">
      <c r="A171" s="14"/>
    </row>
    <row r="172" spans="1:1" x14ac:dyDescent="0.25">
      <c r="A172" s="14"/>
    </row>
    <row r="173" spans="1:1" x14ac:dyDescent="0.25">
      <c r="A173" s="14"/>
    </row>
    <row r="174" spans="1:1" x14ac:dyDescent="0.25">
      <c r="A174" s="14"/>
    </row>
  </sheetData>
  <autoFilter ref="A7:XDF88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5" type="noConversion"/>
  <pageMargins left="7.0000000000000007E-2" right="0.11" top="0.19" bottom="0.09" header="0.18" footer="0.1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VV_přehled</vt:lpstr>
      <vt:lpstr>Zařízení č.1-3</vt:lpstr>
      <vt:lpstr>VV_přehled!Oblast_tisku</vt:lpstr>
      <vt:lpstr>'Zařízení č.1-3'!Oblast_tisku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HP</cp:lastModifiedBy>
  <cp:revision/>
  <cp:lastPrinted>2021-03-07T15:29:36Z</cp:lastPrinted>
  <dcterms:created xsi:type="dcterms:W3CDTF">2019-05-19T15:04:28Z</dcterms:created>
  <dcterms:modified xsi:type="dcterms:W3CDTF">2021-03-07T15:29:52Z</dcterms:modified>
  <cp:category/>
  <cp:contentStatus/>
</cp:coreProperties>
</file>