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050" yWindow="750" windowWidth="19770" windowHeight="10680" activeTab="0"/>
  </bookViews>
  <sheets>
    <sheet name="01-13 - ELEKTRONICKÉ KOMU..." sheetId="22" r:id="rId1"/>
  </sheets>
  <definedNames>
    <definedName name="_xlnm._FilterDatabase" localSheetId="0" hidden="1">'01-13 - ELEKTRONICKÉ KOMU...'!$C$5:$I$244</definedName>
    <definedName name="_xlnm.Print_Titles" localSheetId="0">'01-13 - ELEKTRONICKÉ KOMU...'!$5:$5</definedName>
  </definedNames>
  <calcPr calcId="145621"/>
</workbook>
</file>

<file path=xl/sharedStrings.xml><?xml version="1.0" encoding="utf-8"?>
<sst xmlns="http://schemas.openxmlformats.org/spreadsheetml/2006/main" count="2207" uniqueCount="557">
  <si>
    <t/>
  </si>
  <si>
    <t>True</t>
  </si>
  <si>
    <t>Kód</t>
  </si>
  <si>
    <t>Popis</t>
  </si>
  <si>
    <t>D</t>
  </si>
  <si>
    <t>0</t>
  </si>
  <si>
    <t>1</t>
  </si>
  <si>
    <t>2</t>
  </si>
  <si>
    <t>{ca1eb3ea-6b31-4b1b-8807-ab102fa61468}</t>
  </si>
  <si>
    <t>Cena celkem [CZK]</t>
  </si>
  <si>
    <t>-1</t>
  </si>
  <si>
    <t>MJ</t>
  </si>
  <si>
    <t>Množství</t>
  </si>
  <si>
    <t>J.cena [CZK]</t>
  </si>
  <si>
    <t>Cenová soustava</t>
  </si>
  <si>
    <t>ROZPOCET</t>
  </si>
  <si>
    <t>6</t>
  </si>
  <si>
    <t>K</t>
  </si>
  <si>
    <t>m2</t>
  </si>
  <si>
    <t>4</t>
  </si>
  <si>
    <t>VV</t>
  </si>
  <si>
    <t>Součet</t>
  </si>
  <si>
    <t>3</t>
  </si>
  <si>
    <t>8</t>
  </si>
  <si>
    <t>kus</t>
  </si>
  <si>
    <t>94</t>
  </si>
  <si>
    <t>10</t>
  </si>
  <si>
    <t>12</t>
  </si>
  <si>
    <t>14</t>
  </si>
  <si>
    <t>96</t>
  </si>
  <si>
    <t>20</t>
  </si>
  <si>
    <t>m</t>
  </si>
  <si>
    <t>58</t>
  </si>
  <si>
    <t>60</t>
  </si>
  <si>
    <t>62</t>
  </si>
  <si>
    <t>64</t>
  </si>
  <si>
    <t>66</t>
  </si>
  <si>
    <t>68</t>
  </si>
  <si>
    <t>70</t>
  </si>
  <si>
    <t>72</t>
  </si>
  <si>
    <t>74</t>
  </si>
  <si>
    <t>76</t>
  </si>
  <si>
    <t>78</t>
  </si>
  <si>
    <t>80</t>
  </si>
  <si>
    <t>82</t>
  </si>
  <si>
    <t>84</t>
  </si>
  <si>
    <t>86</t>
  </si>
  <si>
    <t>88</t>
  </si>
  <si>
    <t>90</t>
  </si>
  <si>
    <t>92</t>
  </si>
  <si>
    <t>98</t>
  </si>
  <si>
    <t>100</t>
  </si>
  <si>
    <t>102</t>
  </si>
  <si>
    <t>104</t>
  </si>
  <si>
    <t>106</t>
  </si>
  <si>
    <t>108</t>
  </si>
  <si>
    <t>110</t>
  </si>
  <si>
    <t>112</t>
  </si>
  <si>
    <t>114</t>
  </si>
  <si>
    <t>116</t>
  </si>
  <si>
    <t>118</t>
  </si>
  <si>
    <t>120</t>
  </si>
  <si>
    <t>122</t>
  </si>
  <si>
    <t>124</t>
  </si>
  <si>
    <t>126</t>
  </si>
  <si>
    <t>128</t>
  </si>
  <si>
    <t>130</t>
  </si>
  <si>
    <t>132</t>
  </si>
  <si>
    <t>134</t>
  </si>
  <si>
    <t>136</t>
  </si>
  <si>
    <t>142</t>
  </si>
  <si>
    <t>144</t>
  </si>
  <si>
    <t>146</t>
  </si>
  <si>
    <t>PSV</t>
  </si>
  <si>
    <t>Práce a dodávky PSV</t>
  </si>
  <si>
    <t>148</t>
  </si>
  <si>
    <t>150</t>
  </si>
  <si>
    <t>152</t>
  </si>
  <si>
    <t>154</t>
  </si>
  <si>
    <t>156</t>
  </si>
  <si>
    <t>158</t>
  </si>
  <si>
    <t>160</t>
  </si>
  <si>
    <t>162</t>
  </si>
  <si>
    <t>164</t>
  </si>
  <si>
    <t>166</t>
  </si>
  <si>
    <t>168</t>
  </si>
  <si>
    <t>170</t>
  </si>
  <si>
    <t>172</t>
  </si>
  <si>
    <t>174</t>
  </si>
  <si>
    <t>176</t>
  </si>
  <si>
    <t>178</t>
  </si>
  <si>
    <t>180</t>
  </si>
  <si>
    <t>182</t>
  </si>
  <si>
    <t>184</t>
  </si>
  <si>
    <t>186</t>
  </si>
  <si>
    <t>188</t>
  </si>
  <si>
    <t>190</t>
  </si>
  <si>
    <t>192</t>
  </si>
  <si>
    <t>194</t>
  </si>
  <si>
    <t>196</t>
  </si>
  <si>
    <t>198</t>
  </si>
  <si>
    <t>200</t>
  </si>
  <si>
    <t>202</t>
  </si>
  <si>
    <t>204</t>
  </si>
  <si>
    <t>Mezisoučet</t>
  </si>
  <si>
    <t>M</t>
  </si>
  <si>
    <t>206</t>
  </si>
  <si>
    <t>138</t>
  </si>
  <si>
    <t>140</t>
  </si>
  <si>
    <t>kpl</t>
  </si>
  <si>
    <t>208</t>
  </si>
  <si>
    <t>210</t>
  </si>
  <si>
    <t>212</t>
  </si>
  <si>
    <t>214</t>
  </si>
  <si>
    <t>216</t>
  </si>
  <si>
    <t>218</t>
  </si>
  <si>
    <t>220</t>
  </si>
  <si>
    <t>222</t>
  </si>
  <si>
    <t>224</t>
  </si>
  <si>
    <t>226</t>
  </si>
  <si>
    <t>228</t>
  </si>
  <si>
    <t>230</t>
  </si>
  <si>
    <t>232</t>
  </si>
  <si>
    <t>234</t>
  </si>
  <si>
    <t>236</t>
  </si>
  <si>
    <t>238</t>
  </si>
  <si>
    <t>240</t>
  </si>
  <si>
    <t>242</t>
  </si>
  <si>
    <t>244</t>
  </si>
  <si>
    <t>246</t>
  </si>
  <si>
    <t>248</t>
  </si>
  <si>
    <t>250</t>
  </si>
  <si>
    <t>252</t>
  </si>
  <si>
    <t>254</t>
  </si>
  <si>
    <t>256</t>
  </si>
  <si>
    <t>258</t>
  </si>
  <si>
    <t>260</t>
  </si>
  <si>
    <t>262</t>
  </si>
  <si>
    <t>264</t>
  </si>
  <si>
    <t>266</t>
  </si>
  <si>
    <t>268</t>
  </si>
  <si>
    <t>270</t>
  </si>
  <si>
    <t>272</t>
  </si>
  <si>
    <t>274</t>
  </si>
  <si>
    <t>276</t>
  </si>
  <si>
    <t>278</t>
  </si>
  <si>
    <t>280</t>
  </si>
  <si>
    <t>282</t>
  </si>
  <si>
    <t>284</t>
  </si>
  <si>
    <t>286</t>
  </si>
  <si>
    <t>288</t>
  </si>
  <si>
    <t>290</t>
  </si>
  <si>
    <t>292</t>
  </si>
  <si>
    <t>294</t>
  </si>
  <si>
    <t>296</t>
  </si>
  <si>
    <t>298</t>
  </si>
  <si>
    <t>300</t>
  </si>
  <si>
    <t>302</t>
  </si>
  <si>
    <t>304</t>
  </si>
  <si>
    <t>306</t>
  </si>
  <si>
    <t>308</t>
  </si>
  <si>
    <t>310</t>
  </si>
  <si>
    <t>312</t>
  </si>
  <si>
    <t>314</t>
  </si>
  <si>
    <t>316</t>
  </si>
  <si>
    <t>318</t>
  </si>
  <si>
    <t>320</t>
  </si>
  <si>
    <t>322</t>
  </si>
  <si>
    <t>324</t>
  </si>
  <si>
    <t>326</t>
  </si>
  <si>
    <t>328</t>
  </si>
  <si>
    <t>330</t>
  </si>
  <si>
    <t>332</t>
  </si>
  <si>
    <t>334</t>
  </si>
  <si>
    <t>336</t>
  </si>
  <si>
    <t>338</t>
  </si>
  <si>
    <t>340</t>
  </si>
  <si>
    <t>342</t>
  </si>
  <si>
    <t>344</t>
  </si>
  <si>
    <t>346</t>
  </si>
  <si>
    <t>348</t>
  </si>
  <si>
    <t>350</t>
  </si>
  <si>
    <t>352</t>
  </si>
  <si>
    <t>354</t>
  </si>
  <si>
    <t>7411</t>
  </si>
  <si>
    <t>Přípravné práce, demontáže</t>
  </si>
  <si>
    <t>7411.R002</t>
  </si>
  <si>
    <t>Vyhledání a zmapování stávajících rozvodů</t>
  </si>
  <si>
    <t>742121001</t>
  </si>
  <si>
    <t>Montáž kabelů sdělovacích pro vnitřní rozvody počtu žil do 15</t>
  </si>
  <si>
    <t>7420</t>
  </si>
  <si>
    <t>ks</t>
  </si>
  <si>
    <t>742</t>
  </si>
  <si>
    <t>Elektroinstalace - slaboproud</t>
  </si>
  <si>
    <t>742220803</t>
  </si>
  <si>
    <t>Demontáž ústředny PZTS s komunikátorem na PCO a zdrojem přes 48 do 520 zón a 32 podsystémů</t>
  </si>
  <si>
    <t>742220831</t>
  </si>
  <si>
    <t>Demontáž koncentrátoru nebo expanderu pro PZTS</t>
  </si>
  <si>
    <t>742221841</t>
  </si>
  <si>
    <t>Demontáž klávesnice pro dodanou ústřednu</t>
  </si>
  <si>
    <t>742222811</t>
  </si>
  <si>
    <t>Demontáže zálohového napájecího zdroje s dobíječem a akumulátorem</t>
  </si>
  <si>
    <t>742222832</t>
  </si>
  <si>
    <t>Demontáž příslušenství pro PZTS detektoru na stěnu nebo na strop</t>
  </si>
  <si>
    <t>742222843</t>
  </si>
  <si>
    <t>Demontáž příslušenství pro PZTS vnitřní infrabariéry přijímač a vysílač</t>
  </si>
  <si>
    <t>Elektrická požární signalizace</t>
  </si>
  <si>
    <t>742210003</t>
  </si>
  <si>
    <t>Montáž ústředny EPS bez čelního panelu čtyř nebo vícekruhové</t>
  </si>
  <si>
    <t>M087</t>
  </si>
  <si>
    <t>ústředna EPS, základní verze včetně čelního ovládacího panelu, 2 kruhové linky, bluetooth servisní rozhraní, LAN port</t>
  </si>
  <si>
    <t>M104</t>
  </si>
  <si>
    <t>SD karta 4GB</t>
  </si>
  <si>
    <t>M110</t>
  </si>
  <si>
    <t>Konvertor LAN/RS</t>
  </si>
  <si>
    <t>742210005</t>
  </si>
  <si>
    <t>Montáž ústředny EPS panelu čelního</t>
  </si>
  <si>
    <t>M088</t>
  </si>
  <si>
    <t>výměnné popisné pole na ovládací panel - česky</t>
  </si>
  <si>
    <t>742210071</t>
  </si>
  <si>
    <t>Montáž ovládacího tabla externího pro EPS</t>
  </si>
  <si>
    <t>M093</t>
  </si>
  <si>
    <t>externí plnohodnotný ovládací panel v plastovém krytu, redundantní sběrnice, bez výměnného popisného pole</t>
  </si>
  <si>
    <t>M094</t>
  </si>
  <si>
    <t>externí zobrazovací panel, rozhraní pro datový OPPO panel, český popis</t>
  </si>
  <si>
    <t>742210101</t>
  </si>
  <si>
    <t>Montáž převodníku nebo opakovače linky hlásičů nebo ústředen</t>
  </si>
  <si>
    <t>M089</t>
  </si>
  <si>
    <t>SFP modul pro FX-kartu Singlemode až do 10 km, Duplex-LC plug</t>
  </si>
  <si>
    <t>742210006</t>
  </si>
  <si>
    <t>Montáž ústředny EPS karty rozšiřující</t>
  </si>
  <si>
    <t>M090</t>
  </si>
  <si>
    <t>karta redundantního propojení ústředen, 4x optický SFP slot pro síťové propojení, 1x rozhraní 10/100 Base TX pro připojení IP aplikací</t>
  </si>
  <si>
    <t>742210061</t>
  </si>
  <si>
    <t>Montáž ovládacího panelu požární ochrany</t>
  </si>
  <si>
    <t>M092</t>
  </si>
  <si>
    <t>OPPO CZ-EPI dle DIN 14661, vč. skříně</t>
  </si>
  <si>
    <t>742210121</t>
  </si>
  <si>
    <t>Montáž hlásiče automatického bodového</t>
  </si>
  <si>
    <t>M095</t>
  </si>
  <si>
    <t>Multisenzorový hlásič, integrovaný zkratový izolátor, autodetekce znečistění, IP44</t>
  </si>
  <si>
    <t>742210131</t>
  </si>
  <si>
    <t>Montáž soklu hlásiče nebo patice</t>
  </si>
  <si>
    <t>M096</t>
  </si>
  <si>
    <t>Patice hlásiče základní provedení</t>
  </si>
  <si>
    <t>74301.R00072</t>
  </si>
  <si>
    <t>Patice automatického hlásiče požáru se zvýšeným krytím IP44</t>
  </si>
  <si>
    <t>742210151</t>
  </si>
  <si>
    <t>Montáž hlásiče tlačítkového se sklíčkem</t>
  </si>
  <si>
    <t>M097</t>
  </si>
  <si>
    <t>Tlačítkový hlásič typu A, červený, IP24 (vnitřní), integrovaný zkratový izolátor, se základnou pro povrchovou montáž</t>
  </si>
  <si>
    <t>M098</t>
  </si>
  <si>
    <t>Tlačítkový hlásič typu A, červený, IP67 (voděodolný), integrovaný zkratový izolátor</t>
  </si>
  <si>
    <t>742210301</t>
  </si>
  <si>
    <t>Montáž vstupně výstupního reléového prvku 1 kontakt s krytem</t>
  </si>
  <si>
    <t>M099</t>
  </si>
  <si>
    <t>Vstupně/výstupní modul, 1 monitorovaný výstup, 1 monitorovaný vstup pro připojení bezpotenciálových kontaktů, 1 optočlenem oddělený napěťový vstup pro monitorování externího zdroje napětí, integrovaný zkratový izolátor</t>
  </si>
  <si>
    <t>742210261</t>
  </si>
  <si>
    <t>Montáž světelných nebo zvukových prvků EPS sirény nebo majáku nebo signalizace</t>
  </si>
  <si>
    <t>M101</t>
  </si>
  <si>
    <t>Platformová siréna bílá, vysoká, boční připojení</t>
  </si>
  <si>
    <t>742210041</t>
  </si>
  <si>
    <t>Montáž akumulátoru 2 x 12 V pro ústřednu EPS</t>
  </si>
  <si>
    <t>M103</t>
  </si>
  <si>
    <t>Baterie 12 V / 17 Ah</t>
  </si>
  <si>
    <t>742220051</t>
  </si>
  <si>
    <t>Montáž krabice pro expander uložené na omítce</t>
  </si>
  <si>
    <t>M105</t>
  </si>
  <si>
    <t>Krabice pro moduly IP66 / rozměry: 94 x 94 x 57 mm</t>
  </si>
  <si>
    <t>M106</t>
  </si>
  <si>
    <t>Záslepka PG 16</t>
  </si>
  <si>
    <t>M111</t>
  </si>
  <si>
    <t>provozní kniha EPS</t>
  </si>
  <si>
    <t>M107</t>
  </si>
  <si>
    <t>Sestavení a zahoření ústředny EPS</t>
  </si>
  <si>
    <t>742210401</t>
  </si>
  <si>
    <t>Nastavení a oživení EPS programování základních parametrů ústředny</t>
  </si>
  <si>
    <t>742210421</t>
  </si>
  <si>
    <t>Nastavení a oživení EPS oživení systému na jeden detektor</t>
  </si>
  <si>
    <t>742210503</t>
  </si>
  <si>
    <t>Zkoušky a revize EPS zkoušky koordinační funkční EPS</t>
  </si>
  <si>
    <t>742210521</t>
  </si>
  <si>
    <t>Zkoušky a revize EPS revize výchozí systému EPS na jeden detektor</t>
  </si>
  <si>
    <t>742210021</t>
  </si>
  <si>
    <t>Montáž skříňky požárně odolné EI/EV, 30/F30 P pro ústřednu EPS</t>
  </si>
  <si>
    <t>EPS.R0036</t>
  </si>
  <si>
    <t>Požárně odolná skříň pro ústřednu EPS</t>
  </si>
  <si>
    <t>74204.R004</t>
  </si>
  <si>
    <t>Dokumentace zdolávání požáru v rozsahu operativní karty</t>
  </si>
  <si>
    <t>74204.R005</t>
  </si>
  <si>
    <t>Dodatek k projektu EPS pro ZDP dle SIAŘ GŘ HZS ČR</t>
  </si>
  <si>
    <t>74204.R012</t>
  </si>
  <si>
    <t>Funkční zkoušky a revize zařízení ZDP/EPS</t>
  </si>
  <si>
    <t>742210051</t>
  </si>
  <si>
    <t>Montáž zařízení dálkového přenosu s připojením a naprogramováním</t>
  </si>
  <si>
    <t>74204.R001</t>
  </si>
  <si>
    <t>Adresný vysílač EPS, RS485, dle požadavku provozovatele PCO HZS Kr.Vysočina, komplet</t>
  </si>
  <si>
    <t>74204.R002</t>
  </si>
  <si>
    <t>Anténa GPRS magnetická</t>
  </si>
  <si>
    <t>74204.R003</t>
  </si>
  <si>
    <t>akumulátor  12 V / 7 Ah bezúdržbový</t>
  </si>
  <si>
    <t>74203</t>
  </si>
  <si>
    <t>Strukturovaná kabeláž</t>
  </si>
  <si>
    <t>74203.R8001</t>
  </si>
  <si>
    <t>Systemová záruka strukturované kabeláže min.10 let</t>
  </si>
  <si>
    <t>742330001</t>
  </si>
  <si>
    <t>Montáž strukturované kabeláže rozvaděče nástěnného</t>
  </si>
  <si>
    <t>74203.R01121</t>
  </si>
  <si>
    <t>Nástěnný rozvaděč 19" kompletní - viz schéma DR</t>
  </si>
  <si>
    <t>"2.NP" 1</t>
  </si>
  <si>
    <t>742330005</t>
  </si>
  <si>
    <t>Montáž strukturované kabeláže rozvaděče stojanového přes 30U</t>
  </si>
  <si>
    <t>74203.R01122</t>
  </si>
  <si>
    <t>Stojanový rozvaděč 19" do rozvodny kompletní - viz schéma DR</t>
  </si>
  <si>
    <t>"1.NP" 1</t>
  </si>
  <si>
    <t>742330024</t>
  </si>
  <si>
    <t>Montáž strukturované kabeláže příslušenství a ostatní práce k rozvaděčům patch panelu 24 portů</t>
  </si>
  <si>
    <t>74203.R08</t>
  </si>
  <si>
    <t>Patch panel UTP 24xRJ45 kat. 6, 1U, 19", osazený, přímý, s vyvazovací lištou</t>
  </si>
  <si>
    <t>"DR1" 4</t>
  </si>
  <si>
    <t>"DR2" 3</t>
  </si>
  <si>
    <t>742330023</t>
  </si>
  <si>
    <t>Montáž strukturované kabeláže příslušenství a ostatní práce k rozvaděčům vyvazovacíhoho panelu 1U</t>
  </si>
  <si>
    <t>7+4</t>
  </si>
  <si>
    <t>37451145</t>
  </si>
  <si>
    <t>panel vyvazovací 5x plastové oko s průchody 1U 19"</t>
  </si>
  <si>
    <t>742330032</t>
  </si>
  <si>
    <t>Montáž strukturované kabeláže příslušenství a ostatní práce k rozvaděčům patch panelu 12 portů neosazeného</t>
  </si>
  <si>
    <t>3+0</t>
  </si>
  <si>
    <t>35712081</t>
  </si>
  <si>
    <t>panel zaslepovací 1U 19"</t>
  </si>
  <si>
    <t>742330022</t>
  </si>
  <si>
    <t>Montáž strukturované kabeláže příslušenství a ostatní práce k rozvaděčům napájecího panelu</t>
  </si>
  <si>
    <t>2+1</t>
  </si>
  <si>
    <t>35712108.R1</t>
  </si>
  <si>
    <t>panel rozvodný vertikální 6x zásuvka dle ČSN max 16A kabel 3x2,5mm 2m</t>
  </si>
  <si>
    <t>742330021</t>
  </si>
  <si>
    <t>Montáž strukturované kabeláže příslušenství a ostatní práce k rozvaděčům police</t>
  </si>
  <si>
    <t>2+0</t>
  </si>
  <si>
    <t>35712073</t>
  </si>
  <si>
    <t>police rozvaděče 19" perforovaná integrované podpěry 1U/650 mm nosnost 80kg</t>
  </si>
  <si>
    <t>742330027</t>
  </si>
  <si>
    <t>Montáž strukturované kabeláže příslušenství a ostatní práce k rozvaděčům panelu pro 24 x optický konektor</t>
  </si>
  <si>
    <t>74203.R10</t>
  </si>
  <si>
    <t>19" FO rozvaděč pro 24x SC duplex, 1U, komplet vč.vybavení</t>
  </si>
  <si>
    <t>"DR1" 1</t>
  </si>
  <si>
    <t>"DR2" 1</t>
  </si>
  <si>
    <t>742330029</t>
  </si>
  <si>
    <t>Montáž strukturované kabeláže příslušenství a ostatní práce k rozvaděčům konektoru MM/SM</t>
  </si>
  <si>
    <t>"DR1" 12+8+4</t>
  </si>
  <si>
    <t>"DR2" 8</t>
  </si>
  <si>
    <t>74203.R031</t>
  </si>
  <si>
    <t>Optická duplexní spojka SC/ACP pro singlemodové kabely</t>
  </si>
  <si>
    <t>742330031</t>
  </si>
  <si>
    <t>Montáž strukturované kabeláže příslušenství a ostatní práce k rozvaděčům teplem smrštitelná ochrana sváru</t>
  </si>
  <si>
    <t>74203.R02</t>
  </si>
  <si>
    <t>pigtail SC/APC, 1m, 9um SM</t>
  </si>
  <si>
    <t>742330041</t>
  </si>
  <si>
    <t>Montáž strukturované kabeláže zásuvek datových pod omítku, do nábytku, do parapetního žlabu nebo podlahové krabice 1 až 6 pozic</t>
  </si>
  <si>
    <t>"1zásuvka 1x RJ45 cat.6/UTP - porcelánová historizující, bílá" 6+8</t>
  </si>
  <si>
    <t>Mezisoučet - porcelánové historizující - 1zás.</t>
  </si>
  <si>
    <t>"1zásuvka 1x RJ45 cat.6/UTP - moderní, bílá, na omítku" 1</t>
  </si>
  <si>
    <t>Mezisoučet - moderní - 1zás.</t>
  </si>
  <si>
    <t>74203.R10051</t>
  </si>
  <si>
    <t>Zásuvka komunikační dvojnásobná , historizující, bílá, porcelán, vč.1 modulu Keystone RJ45, kat. 6, UTP, 1x záslepka</t>
  </si>
  <si>
    <t>74203.R121</t>
  </si>
  <si>
    <t>1-zásuvka komunikační, 1x Keystone RJ45 kat. 6, UTP. 1 datová zásuvka (1x 1 modul) samostatně v jednom společném rámečku s 1x Keystone RJ45 kat. 6, UTP</t>
  </si>
  <si>
    <t>742330042</t>
  </si>
  <si>
    <t>"Do podlahové krabice:</t>
  </si>
  <si>
    <t>"2zásuvka 2x RJ45 cat.6/UTP - do podlahové krabice" 5</t>
  </si>
  <si>
    <t>Mezisoučet - do podlahové krabice</t>
  </si>
  <si>
    <t>"2zásuvka 2x RJ45 cat.6/UTP - porcelánová historizující, bílá" 16+22</t>
  </si>
  <si>
    <t>Mezisoučet - porcelánové historizující - 2zás.</t>
  </si>
  <si>
    <t>"2zásuvka 2x RJ45 cat.6/UTP - soudobá, bílá, pod omítku" 7</t>
  </si>
  <si>
    <t>"2zásuvka 2x RJ45 cat.6/UTP - soudobá, bílá, nástěnná" 3+1</t>
  </si>
  <si>
    <t>Mezisoučet - soudobé</t>
  </si>
  <si>
    <t>"2zásuvka 2x RJ45 cat.6/UTP - na DIN lištu do rozvaděče NN" 3+2</t>
  </si>
  <si>
    <t>Mezisoučet - na DIN</t>
  </si>
  <si>
    <t>"2zásuvka 2x RJ45 cat.6/UTP - venkovní, IP44" 2</t>
  </si>
  <si>
    <t>Mezisoučet - venkovní</t>
  </si>
  <si>
    <t>74203.R1005</t>
  </si>
  <si>
    <t>Zásuvka komunikační dvojnásobná , historizující, bílá, porcelán, vč.2 modulů Keystone RJ45, kat. 6, UTP</t>
  </si>
  <si>
    <t>74203.R12</t>
  </si>
  <si>
    <t>2-zásuvka komunikační, 2x Keystone RJ45 kat. 6, UTP. 2 datové zásuvky (2x 1 modul) samostatně v jednom společném rámečku s 2x Keystone RJ45 kat. 6, UTP</t>
  </si>
  <si>
    <t>74203.R14</t>
  </si>
  <si>
    <t>2-zásuvka komunikační IP44, 2x Keystone RJ45 KAT. 6, UTP. Pro nástěnné nebo zapuštěné provedení. Konektory Keystone v boxu s krytím IP44. Krytí i po připojení patchcordů! Krabice v uzamykatelném provedení</t>
  </si>
  <si>
    <t>M023</t>
  </si>
  <si>
    <t>2-zásuvka komunikační, 2x Keystone RJ45 kat. 6, UTP, do podlahové krabice</t>
  </si>
  <si>
    <t>M024</t>
  </si>
  <si>
    <t>1-zásuvka komunikační, 1x Keystone RJ45 kat. 6, UTP, pro montáž na DIN lištu do rozvaděče NN</t>
  </si>
  <si>
    <t>742330051</t>
  </si>
  <si>
    <t>Montáž strukturované kabeláže zásuvek datových popis portu zásuvky</t>
  </si>
  <si>
    <t>742330052</t>
  </si>
  <si>
    <t>Montáž strukturované kabeláže zásuvek datových popis portů patchpanelu</t>
  </si>
  <si>
    <t>742330101</t>
  </si>
  <si>
    <t>Montáž strukturované kabeláže měření segmentu metalického s vyhotovením protokolu</t>
  </si>
  <si>
    <t>742330102</t>
  </si>
  <si>
    <t>Montáž strukturované kabeláže měření segmentu optického, měření útlumu, 2 okna</t>
  </si>
  <si>
    <t>12+12</t>
  </si>
  <si>
    <t>74204</t>
  </si>
  <si>
    <t>Poplachový zabezpečovací systém</t>
  </si>
  <si>
    <t>742220003</t>
  </si>
  <si>
    <t>Montáž ústředny PZTS s komunikátorem na PCO a zdrojem přes 48 do 520 zón a 32 podsystémů</t>
  </si>
  <si>
    <t>M059</t>
  </si>
  <si>
    <t>Ústředna systému PZTS</t>
  </si>
  <si>
    <t>M060</t>
  </si>
  <si>
    <t>Systémový napájecí zdroj do ústředny 12V DC/26Ah, AUX 1,5A</t>
  </si>
  <si>
    <t>M062</t>
  </si>
  <si>
    <t>Kryt ústřednu nebo RIO</t>
  </si>
  <si>
    <t>M063</t>
  </si>
  <si>
    <t>Komunikátor LTE/UMTS/GPRS, a Ethernet/IP pro ústřednu</t>
  </si>
  <si>
    <t>M064</t>
  </si>
  <si>
    <t>Licence pro komunikační protokol SIA DC-09</t>
  </si>
  <si>
    <t>742220141</t>
  </si>
  <si>
    <t>Montáž klávesnice pro dodanou ústřednu</t>
  </si>
  <si>
    <t>M065</t>
  </si>
  <si>
    <t>LCD/LED Klávesnice (komplet), bílá, MB Secure, 19 tlačítek</t>
  </si>
  <si>
    <t>742220031</t>
  </si>
  <si>
    <t>Montáž koncentrátoru nebo expanderu pro PZTS</t>
  </si>
  <si>
    <t>M066</t>
  </si>
  <si>
    <t>Koncentrátor  4in/2out, zápustn.mont. BUS2/BUS1</t>
  </si>
  <si>
    <t>742220211</t>
  </si>
  <si>
    <t>Montáž zálohového napájecího zdroje s dobíječem a akumulátorem</t>
  </si>
  <si>
    <t>M067</t>
  </si>
  <si>
    <t>Spínaný zdroj v kov. krytu 13,8Vss/10A s výstupy, LED disp.,prostor pro AKU 65Ah</t>
  </si>
  <si>
    <t>742220161</t>
  </si>
  <si>
    <t>Montáž akumulátoru 12V</t>
  </si>
  <si>
    <t>"ústředna PZTS" 1</t>
  </si>
  <si>
    <t>"Přídavné zdroje" 2*3</t>
  </si>
  <si>
    <t>M061</t>
  </si>
  <si>
    <t>Akumulátor 12V/26Ah se šroubovými svorkami M5 a životností až 10 let, VdS</t>
  </si>
  <si>
    <t>742220232</t>
  </si>
  <si>
    <t>Montáž příslušenství pro PZTS detektor na stěnu nebo na strop</t>
  </si>
  <si>
    <t>M069</t>
  </si>
  <si>
    <t>Detektor pohybu duální, adresný systemový BUS2/BUS1, optika 90°</t>
  </si>
  <si>
    <t>742220236</t>
  </si>
  <si>
    <t>Montáž příslušenství pro PZTS magnetický kontakt závrtný čtyřdrátový</t>
  </si>
  <si>
    <t>M070</t>
  </si>
  <si>
    <t>Magnetický kontakt - povrchová / zápustná montáž, 4 vodiče, kabel 2 m, VdS B</t>
  </si>
  <si>
    <t>742220053</t>
  </si>
  <si>
    <t>Montáž krabice pro magnetický kontakt propojovací</t>
  </si>
  <si>
    <t>M071</t>
  </si>
  <si>
    <t>Plastová nízká propojovací krabice, 7+1 pájecích svorek, provedení do omítky</t>
  </si>
  <si>
    <t>742220245.R01</t>
  </si>
  <si>
    <t>Montáž příslušenství pro PZTS laserový detektor včetně nastavení a programování</t>
  </si>
  <si>
    <t>M072</t>
  </si>
  <si>
    <t>Laserový detektor, det. charakteristika max. 5 x 5 m</t>
  </si>
  <si>
    <t>M073</t>
  </si>
  <si>
    <t>Laserový detektor, det. charakteristika max. 9,9 x 9,9 m</t>
  </si>
  <si>
    <t>742220201.R01</t>
  </si>
  <si>
    <t>Montáž optopřevodníku</t>
  </si>
  <si>
    <t>M074</t>
  </si>
  <si>
    <t>Přijímač optopřevodníku systémových sběrnic PZST</t>
  </si>
  <si>
    <t>M075</t>
  </si>
  <si>
    <t>Vysílač optopřevodníku systémových sběrnic  PZTS</t>
  </si>
  <si>
    <t>K033</t>
  </si>
  <si>
    <t>Propojení s kamerovým systémem dle výkresové dokumentace, nastavení, koordinace</t>
  </si>
  <si>
    <t>K034</t>
  </si>
  <si>
    <t>Připojení na SCO Policie ČR, měření signálu, instalace přenosového zařízení Latis, dodavatel s, odbornou způsobilostí, veškerý materiál a práce spojené s tímto připojením - komplet D+M+PPV</t>
  </si>
  <si>
    <t>742220172</t>
  </si>
  <si>
    <t>Montáž komunikátoru do ústředny GSM</t>
  </si>
  <si>
    <t>M076</t>
  </si>
  <si>
    <t>GSM brána pro bezdrátový přenos poplachových a poruchových stavů systému, přenos kódovaných datových, formátů</t>
  </si>
  <si>
    <t>74210</t>
  </si>
  <si>
    <t>AV technika</t>
  </si>
  <si>
    <t>74210.R01</t>
  </si>
  <si>
    <t>Spolupráce s dodavatelem AV technicky, jenž je součástí expoziční části, koordinace pozic zásuvek pro AV techniku, kontrola kabeláží se skutečně dodávaným AV systémem</t>
  </si>
  <si>
    <t>hod</t>
  </si>
  <si>
    <t>74211</t>
  </si>
  <si>
    <t>Kabely</t>
  </si>
  <si>
    <t>741122003</t>
  </si>
  <si>
    <t>Montáž kabelů měděných bez ukončení uložených pod omítku plných plochých nebo bezhalogenových (např. CYKYLo) počtu a průřezu žil 2x2,5 mm2</t>
  </si>
  <si>
    <t>34143800</t>
  </si>
  <si>
    <t>kabel instalační flexibilní jádro Cu lanované izolace PVC plášť PVC 300/500V (H05VV-F) 2x2,50mm2</t>
  </si>
  <si>
    <t>34121050</t>
  </si>
  <si>
    <t>kabel sdělovací stíněný laminovanou Al fólií s příložným Cu drátem jádro Cu plné izolace PVC plášť PVC 100V (SYKFY) 5x2x0,5mm2</t>
  </si>
  <si>
    <t>"PZS" 1120+400</t>
  </si>
  <si>
    <t>34121015.R01</t>
  </si>
  <si>
    <t>kabel sdělovací s Cu jádrem U/FTP 4x2x0,5mm cat.5E</t>
  </si>
  <si>
    <t>"kabel sběrnic PZTS" 430</t>
  </si>
  <si>
    <t>34121015.R021</t>
  </si>
  <si>
    <t>Kabel pro strukturované kabeláže, nestíněný, kategorie 6, drát. Vodičem je měděný drát 0,58mm AWG 23. -20°C až 60°C.</t>
  </si>
  <si>
    <t>"LAN" 6290</t>
  </si>
  <si>
    <t>ADI.0036157.URS</t>
  </si>
  <si>
    <t>J-Y(st)Y 2x2x0.8 červený požární kabel</t>
  </si>
  <si>
    <t>"kruhové linky EPS" 1900</t>
  </si>
  <si>
    <t>EPS.R0054</t>
  </si>
  <si>
    <t>PRAFlaGuard F PH 120R 2x2x0,8</t>
  </si>
  <si>
    <t>"EPS" 180</t>
  </si>
  <si>
    <t>EPS.R0055</t>
  </si>
  <si>
    <t>PRAFlaGuard F PH 120R 4x2x0,8</t>
  </si>
  <si>
    <t>"EPS" 420</t>
  </si>
  <si>
    <t>34111632</t>
  </si>
  <si>
    <t>kabel silový oheň retardující bezhalogenový s funkčností při požáru 180min a P90-R reakce na oheň B2cas1d1a1 jádro Cu 0,6/1kV (1-CSKH-V) 3x1,5mm2</t>
  </si>
  <si>
    <t>"externí tabla" 85</t>
  </si>
  <si>
    <t>742121002</t>
  </si>
  <si>
    <t>Montáž kabelů sdělovacích pro vnitřní rozvody počtu žil přes 15</t>
  </si>
  <si>
    <t>EPS.R0056</t>
  </si>
  <si>
    <t>PRAFlaGuard F PH 120R 10x2x0,8</t>
  </si>
  <si>
    <t>74211.R021</t>
  </si>
  <si>
    <t>Univerzální optický kabel konstrukce CLT s LSOH pláštěm a třídou reakce na oheň Eca 12 vláken SM 9/125</t>
  </si>
  <si>
    <t>44205</t>
  </si>
  <si>
    <t>SW nadstavba EPS a PZTS</t>
  </si>
  <si>
    <t>44205.R01</t>
  </si>
  <si>
    <t>Kompletní dodávka, montáž, naprogramování a oživení vizualizačního SW pro dodávané systémy PZTS a EPS včetně dodávky PC s příslušenstvím (monitor 21", myš, klávesnice apod) a potřebným hardware pro připojení EPS a PZTS do nadstavby.</t>
  </si>
  <si>
    <t>44206</t>
  </si>
  <si>
    <t>Kamerový systém</t>
  </si>
  <si>
    <t>742230003</t>
  </si>
  <si>
    <t>Montáž kamerového systému venkovní kamery</t>
  </si>
  <si>
    <t>M077</t>
  </si>
  <si>
    <t>bullet kamera, 2MP, MZVF, f=3-9mm, WDR, VA, IR 40m, IP66</t>
  </si>
  <si>
    <t>"venkovní kamery" 2</t>
  </si>
  <si>
    <t>742230004</t>
  </si>
  <si>
    <t>Montáž kamerového systému vnitřní kamery</t>
  </si>
  <si>
    <t>M078</t>
  </si>
  <si>
    <t>IP dome kamera, 2MP, MZVF 3.4-8.9mm, WDR, IR 40m, DLPU, IP66</t>
  </si>
  <si>
    <t>742410063</t>
  </si>
  <si>
    <t>Montáž rozhlasu reproduktoru nástěnného</t>
  </si>
  <si>
    <t>M079</t>
  </si>
  <si>
    <t>Network Cabinet Speaker - Síťový reproduktor, SIP, PoE, bílý</t>
  </si>
  <si>
    <t>742410111</t>
  </si>
  <si>
    <t>Montáž rozhlasu klávesnice hlasatele</t>
  </si>
  <si>
    <t>M080</t>
  </si>
  <si>
    <t>Mikrofón s ovládacím pultem, 12 konfigurovatelných tlačítek, PoE</t>
  </si>
  <si>
    <t>"personální zázemí 1.18" 1</t>
  </si>
  <si>
    <t>742220131</t>
  </si>
  <si>
    <t>Montáž univerzálního reléového modulu se svorkovnicí a přepínačem NC/NO</t>
  </si>
  <si>
    <t>M081</t>
  </si>
  <si>
    <t>NETWORK I/O RELAY MODULE - Síťový I/O a audio modul, 6x I/O, 1x relé</t>
  </si>
  <si>
    <t>220731091</t>
  </si>
  <si>
    <t>Montáž monitoru s připevněním a připojením</t>
  </si>
  <si>
    <t>M082</t>
  </si>
  <si>
    <t>LCD LED monitor, 32", 16:9, 1920x1080, BNC, VGA, HDMI, audio, 230V</t>
  </si>
  <si>
    <t>742230001</t>
  </si>
  <si>
    <t>Montáž kamerového systému DVR nebo NAS, nahrávacího zařízení pro kamery</t>
  </si>
  <si>
    <t>M083</t>
  </si>
  <si>
    <t>NVR s 16 licencemi ACC, 8TB, Podpora RAID</t>
  </si>
  <si>
    <t>M084</t>
  </si>
  <si>
    <t>Veškeré licence systému komplet dle dodávané konfigurace, možnost budoucího rozšíření</t>
  </si>
  <si>
    <t>742230002</t>
  </si>
  <si>
    <t>Montáž kamerového systému PC pro sledování kamerového systému, OS, monitor, klávesnice myš</t>
  </si>
  <si>
    <t>M085</t>
  </si>
  <si>
    <t>Camera Station, podpora 4K, 2x DisplayPort</t>
  </si>
  <si>
    <t>742230101</t>
  </si>
  <si>
    <t>Montáž kamerového systému nastavení a instalace licence k připojení jedné kamery k SW</t>
  </si>
  <si>
    <t>"kamery" 28</t>
  </si>
  <si>
    <t>"repro" 7</t>
  </si>
  <si>
    <t>742230102</t>
  </si>
  <si>
    <t>Montáž kamerového systému nastavení a instalace instalace a nastavení SW pro sledování kamer</t>
  </si>
  <si>
    <t>742230103</t>
  </si>
  <si>
    <t>Montáž kamerového systému nastavení a instalace nastavení záběru podle přání uživatele</t>
  </si>
  <si>
    <t>742330012</t>
  </si>
  <si>
    <t>Montáž strukturované kabeláže zařízení do rozvaděče switche, UPS, DVR, server bez nastavení</t>
  </si>
  <si>
    <t>35712095</t>
  </si>
  <si>
    <t>PoE+ Network Switch, Přepínač, řízený, 24 x 10­/100­/1000 (PoE+) + 2 x combo Gigabit SFP (uplink), desktop, Lze montovat do rozvaděče</t>
  </si>
  <si>
    <t>44206.R01</t>
  </si>
  <si>
    <t>Ostatní elektromateriál, nutný ke zprovoznění systému (patchkabely apod.)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</si>
</sst>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#,##0.000"/>
  </numFmts>
  <fonts count="15">
    <font>
      <sz val="8"/>
      <name val="Arial CE"/>
      <family val="2"/>
    </font>
    <font>
      <sz val="10"/>
      <name val="Arial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9"/>
      <name val="Arial CE"/>
      <family val="2"/>
    </font>
    <font>
      <b/>
      <sz val="12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D2D2D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</cellStyleXfs>
  <cellXfs count="7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Protection="1">
      <protection/>
    </xf>
    <xf numFmtId="0" fontId="0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9" fillId="2" borderId="4" xfId="0" applyFont="1" applyFill="1" applyBorder="1" applyAlignment="1" applyProtection="1">
      <alignment horizontal="center" vertical="center" wrapText="1"/>
      <protection/>
    </xf>
    <xf numFmtId="0" fontId="9" fillId="2" borderId="5" xfId="0" applyFont="1" applyFill="1" applyBorder="1" applyAlignment="1" applyProtection="1">
      <alignment horizontal="center" vertical="center" wrapText="1"/>
      <protection/>
    </xf>
    <xf numFmtId="0" fontId="9" fillId="2" borderId="0" xfId="0" applyFont="1" applyFill="1" applyAlignment="1" applyProtection="1">
      <alignment horizontal="center" vertical="center" wrapText="1"/>
      <protection/>
    </xf>
    <xf numFmtId="4" fontId="10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4" fontId="3" fillId="0" borderId="0" xfId="0" applyNumberFormat="1" applyFont="1" applyAlignment="1" applyProtection="1">
      <alignment/>
      <protection/>
    </xf>
    <xf numFmtId="49" fontId="9" fillId="0" borderId="6" xfId="0" applyNumberFormat="1" applyFont="1" applyBorder="1" applyAlignment="1" applyProtection="1">
      <alignment horizontal="left" vertical="center" wrapText="1"/>
      <protection/>
    </xf>
    <xf numFmtId="0" fontId="9" fillId="0" borderId="6" xfId="0" applyFont="1" applyBorder="1" applyAlignment="1" applyProtection="1">
      <alignment horizontal="left" vertical="center" wrapText="1"/>
      <protection/>
    </xf>
    <xf numFmtId="0" fontId="9" fillId="0" borderId="6" xfId="0" applyFont="1" applyBorder="1" applyAlignment="1" applyProtection="1">
      <alignment horizontal="center" vertical="center" wrapText="1"/>
      <protection/>
    </xf>
    <xf numFmtId="167" fontId="9" fillId="0" borderId="6" xfId="0" applyNumberFormat="1" applyFont="1" applyBorder="1" applyAlignment="1" applyProtection="1">
      <alignment vertical="center"/>
      <protection/>
    </xf>
    <xf numFmtId="4" fontId="9" fillId="0" borderId="6" xfId="0" applyNumberFormat="1" applyFont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167" fontId="6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167" fontId="7" fillId="0" borderId="0" xfId="0" applyNumberFormat="1" applyFont="1" applyAlignment="1" applyProtection="1">
      <alignment vertical="center"/>
      <protection/>
    </xf>
    <xf numFmtId="49" fontId="12" fillId="0" borderId="6" xfId="0" applyNumberFormat="1" applyFont="1" applyBorder="1" applyAlignment="1" applyProtection="1">
      <alignment horizontal="left" vertical="center" wrapText="1"/>
      <protection/>
    </xf>
    <xf numFmtId="0" fontId="12" fillId="0" borderId="6" xfId="0" applyFont="1" applyBorder="1" applyAlignment="1" applyProtection="1">
      <alignment horizontal="left" vertical="center" wrapText="1"/>
      <protection/>
    </xf>
    <xf numFmtId="0" fontId="12" fillId="0" borderId="6" xfId="0" applyFont="1" applyBorder="1" applyAlignment="1" applyProtection="1">
      <alignment horizontal="center" vertical="center" wrapText="1"/>
      <protection/>
    </xf>
    <xf numFmtId="167" fontId="12" fillId="0" borderId="6" xfId="0" applyNumberFormat="1" applyFont="1" applyBorder="1" applyAlignment="1" applyProtection="1">
      <alignment vertical="center"/>
      <protection/>
    </xf>
    <xf numFmtId="4" fontId="12" fillId="0" borderId="6" xfId="0" applyNumberFormat="1" applyFont="1" applyBorder="1" applyAlignment="1" applyProtection="1">
      <alignment vertical="center"/>
      <protection/>
    </xf>
    <xf numFmtId="0" fontId="13" fillId="0" borderId="6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167" fontId="8" fillId="0" borderId="0" xfId="0" applyNumberFormat="1" applyFont="1" applyAlignment="1" applyProtection="1">
      <alignment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4" xfId="2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Z244"/>
  <sheetViews>
    <sheetView showGridLines="0" tabSelected="1" workbookViewId="0" topLeftCell="A1">
      <selection activeCell="L5" sqref="L5"/>
    </sheetView>
  </sheetViews>
  <sheetFormatPr defaultColWidth="9.140625" defaultRowHeight="12"/>
  <cols>
    <col min="1" max="1" width="8.28125" style="11" customWidth="1"/>
    <col min="2" max="2" width="1.1484375" style="11" customWidth="1"/>
    <col min="3" max="3" width="17.140625" style="11" customWidth="1"/>
    <col min="4" max="4" width="50.8515625" style="11" customWidth="1"/>
    <col min="5" max="5" width="7.421875" style="11" customWidth="1"/>
    <col min="6" max="6" width="14.00390625" style="11" customWidth="1"/>
    <col min="7" max="7" width="15.8515625" style="11" customWidth="1"/>
    <col min="8" max="8" width="22.28125" style="11" customWidth="1"/>
    <col min="9" max="9" width="22.28125" style="11" hidden="1" customWidth="1"/>
    <col min="10" max="10" width="16.28125" style="1" customWidth="1"/>
    <col min="11" max="11" width="12.28125" style="1" customWidth="1"/>
    <col min="12" max="12" width="15.00390625" style="1" customWidth="1"/>
    <col min="13" max="13" width="11.00390625" style="1" customWidth="1"/>
    <col min="14" max="14" width="15.00390625" style="1" customWidth="1"/>
    <col min="15" max="15" width="16.28125" style="1" customWidth="1"/>
    <col min="16" max="16" width="11.00390625" style="1" customWidth="1"/>
    <col min="17" max="17" width="15.00390625" style="1" customWidth="1"/>
    <col min="18" max="18" width="16.28125" style="1" customWidth="1"/>
    <col min="31" max="52" width="9.28125" style="1" hidden="1" customWidth="1"/>
  </cols>
  <sheetData>
    <row r="1" ht="12"/>
    <row r="2" spans="1:33" s="1" customFormat="1" ht="36.95" customHeight="1">
      <c r="A2" s="11"/>
      <c r="B2" s="11"/>
      <c r="C2" s="11"/>
      <c r="D2" s="11"/>
      <c r="E2" s="11"/>
      <c r="F2" s="11"/>
      <c r="G2" s="11"/>
      <c r="H2" s="11"/>
      <c r="I2" s="11"/>
      <c r="AG2" s="9" t="s">
        <v>8</v>
      </c>
    </row>
    <row r="4" spans="1:18" s="2" customFormat="1" ht="6.95" customHeight="1">
      <c r="A4" s="23"/>
      <c r="B4" s="25"/>
      <c r="C4" s="26"/>
      <c r="D4" s="26"/>
      <c r="E4" s="26"/>
      <c r="F4" s="26"/>
      <c r="G4" s="26"/>
      <c r="H4" s="26"/>
      <c r="I4" s="26"/>
      <c r="J4" s="10"/>
      <c r="K4" s="10"/>
      <c r="L4" s="10"/>
      <c r="M4" s="10"/>
      <c r="N4" s="10"/>
      <c r="O4" s="10"/>
      <c r="P4" s="10"/>
      <c r="Q4" s="10"/>
      <c r="R4" s="10"/>
    </row>
    <row r="5" spans="1:18" s="3" customFormat="1" ht="29.25" customHeight="1">
      <c r="A5" s="27"/>
      <c r="B5" s="28"/>
      <c r="C5" s="29" t="s">
        <v>2</v>
      </c>
      <c r="D5" s="29" t="s">
        <v>3</v>
      </c>
      <c r="E5" s="29" t="s">
        <v>11</v>
      </c>
      <c r="F5" s="29" t="s">
        <v>12</v>
      </c>
      <c r="G5" s="29" t="s">
        <v>13</v>
      </c>
      <c r="H5" s="30" t="s">
        <v>9</v>
      </c>
      <c r="I5" s="31" t="s">
        <v>14</v>
      </c>
      <c r="J5" s="12"/>
      <c r="K5" s="12"/>
      <c r="L5" s="12"/>
      <c r="M5" s="12"/>
      <c r="N5" s="12"/>
      <c r="O5" s="12"/>
      <c r="P5" s="12"/>
      <c r="Q5" s="12"/>
      <c r="R5" s="12"/>
    </row>
    <row r="6" spans="1:50" s="2" customFormat="1" ht="22.9" customHeight="1">
      <c r="A6" s="23"/>
      <c r="B6" s="24"/>
      <c r="C6" s="23"/>
      <c r="D6" s="23"/>
      <c r="E6" s="23"/>
      <c r="F6" s="23"/>
      <c r="G6" s="23"/>
      <c r="H6" s="32"/>
      <c r="I6" s="23"/>
      <c r="J6" s="10"/>
      <c r="K6" s="10"/>
      <c r="L6" s="10"/>
      <c r="M6" s="10"/>
      <c r="N6" s="10"/>
      <c r="O6" s="10"/>
      <c r="P6" s="10"/>
      <c r="Q6" s="10"/>
      <c r="R6" s="10"/>
      <c r="AG6" s="9" t="s">
        <v>4</v>
      </c>
      <c r="AH6" s="9" t="s">
        <v>10</v>
      </c>
      <c r="AX6" s="13" t="e">
        <f>AX7+#REF!</f>
        <v>#REF!</v>
      </c>
    </row>
    <row r="7" spans="1:50" s="4" customFormat="1" ht="25.9" customHeight="1">
      <c r="A7" s="33"/>
      <c r="B7" s="34"/>
      <c r="C7" s="35" t="s">
        <v>73</v>
      </c>
      <c r="D7" s="35" t="s">
        <v>74</v>
      </c>
      <c r="E7" s="33"/>
      <c r="F7" s="33"/>
      <c r="G7" s="33"/>
      <c r="H7" s="36"/>
      <c r="I7" s="33"/>
      <c r="AE7" s="14" t="s">
        <v>7</v>
      </c>
      <c r="AG7" s="15" t="s">
        <v>4</v>
      </c>
      <c r="AH7" s="15" t="s">
        <v>5</v>
      </c>
      <c r="AL7" s="14" t="s">
        <v>15</v>
      </c>
      <c r="AX7" s="16" t="e">
        <f>AX8+AX9+#REF!+#REF!+AX17+AX65+AX143+AX177+AX179+AX212+AX214</f>
        <v>#REF!</v>
      </c>
    </row>
    <row r="8" spans="1:50" s="4" customFormat="1" ht="22.9" customHeight="1">
      <c r="A8" s="33"/>
      <c r="B8" s="34"/>
      <c r="C8" s="37" t="s">
        <v>192</v>
      </c>
      <c r="D8" s="37" t="s">
        <v>193</v>
      </c>
      <c r="E8" s="33"/>
      <c r="F8" s="33"/>
      <c r="G8" s="33"/>
      <c r="H8" s="38">
        <f>AX8</f>
        <v>0</v>
      </c>
      <c r="I8" s="33"/>
      <c r="AE8" s="14" t="s">
        <v>7</v>
      </c>
      <c r="AG8" s="15" t="s">
        <v>4</v>
      </c>
      <c r="AH8" s="15" t="s">
        <v>6</v>
      </c>
      <c r="AL8" s="14" t="s">
        <v>15</v>
      </c>
      <c r="AX8" s="16">
        <v>0</v>
      </c>
    </row>
    <row r="9" spans="1:50" s="4" customFormat="1" ht="22.9" customHeight="1">
      <c r="A9" s="33"/>
      <c r="B9" s="34"/>
      <c r="C9" s="37" t="s">
        <v>184</v>
      </c>
      <c r="D9" s="37" t="s">
        <v>185</v>
      </c>
      <c r="E9" s="33"/>
      <c r="F9" s="33"/>
      <c r="G9" s="33"/>
      <c r="H9" s="38">
        <f>AX9</f>
        <v>0</v>
      </c>
      <c r="I9" s="33"/>
      <c r="AE9" s="14" t="s">
        <v>6</v>
      </c>
      <c r="AG9" s="15" t="s">
        <v>4</v>
      </c>
      <c r="AH9" s="15" t="s">
        <v>6</v>
      </c>
      <c r="AL9" s="14" t="s">
        <v>15</v>
      </c>
      <c r="AX9" s="16">
        <f>SUM(AX10:AX16)</f>
        <v>0</v>
      </c>
    </row>
    <row r="10" spans="1:52" s="2" customFormat="1" ht="16.5" customHeight="1">
      <c r="A10" s="23"/>
      <c r="B10" s="24"/>
      <c r="C10" s="39" t="s">
        <v>186</v>
      </c>
      <c r="D10" s="40" t="s">
        <v>187</v>
      </c>
      <c r="E10" s="41" t="s">
        <v>18</v>
      </c>
      <c r="F10" s="42">
        <v>4380</v>
      </c>
      <c r="G10" s="43"/>
      <c r="H10" s="43">
        <f aca="true" t="shared" si="0" ref="H10:H16">ROUND(G10*F10,2)</f>
        <v>0</v>
      </c>
      <c r="I10" s="44"/>
      <c r="J10" s="10"/>
      <c r="K10" s="10"/>
      <c r="L10" s="10"/>
      <c r="M10" s="10"/>
      <c r="N10" s="10"/>
      <c r="O10" s="10"/>
      <c r="P10" s="10"/>
      <c r="Q10" s="10"/>
      <c r="R10" s="10"/>
      <c r="AE10" s="17" t="s">
        <v>19</v>
      </c>
      <c r="AG10" s="17" t="s">
        <v>17</v>
      </c>
      <c r="AH10" s="17" t="s">
        <v>7</v>
      </c>
      <c r="AL10" s="9" t="s">
        <v>15</v>
      </c>
      <c r="AR10" s="18" t="e">
        <f>IF(#REF!="základní",H10,0)</f>
        <v>#REF!</v>
      </c>
      <c r="AS10" s="18" t="e">
        <f>IF(#REF!="snížená",H10,0)</f>
        <v>#REF!</v>
      </c>
      <c r="AT10" s="18" t="e">
        <f>IF(#REF!="zákl. přenesená",H10,0)</f>
        <v>#REF!</v>
      </c>
      <c r="AU10" s="18" t="e">
        <f>IF(#REF!="sníž. přenesená",H10,0)</f>
        <v>#REF!</v>
      </c>
      <c r="AV10" s="18" t="e">
        <f>IF(#REF!="nulová",H10,0)</f>
        <v>#REF!</v>
      </c>
      <c r="AW10" s="9" t="s">
        <v>6</v>
      </c>
      <c r="AX10" s="18">
        <f>ROUND(G10*F10,2)</f>
        <v>0</v>
      </c>
      <c r="AY10" s="9" t="s">
        <v>19</v>
      </c>
      <c r="AZ10" s="17" t="s">
        <v>7</v>
      </c>
    </row>
    <row r="11" spans="1:52" s="2" customFormat="1" ht="33" customHeight="1">
      <c r="A11" s="23"/>
      <c r="B11" s="24"/>
      <c r="C11" s="39" t="s">
        <v>194</v>
      </c>
      <c r="D11" s="40" t="s">
        <v>195</v>
      </c>
      <c r="E11" s="41" t="s">
        <v>24</v>
      </c>
      <c r="F11" s="42">
        <v>1</v>
      </c>
      <c r="G11" s="43"/>
      <c r="H11" s="43">
        <f t="shared" si="0"/>
        <v>0</v>
      </c>
      <c r="I11" s="44"/>
      <c r="J11" s="10"/>
      <c r="K11" s="10"/>
      <c r="L11" s="10"/>
      <c r="M11" s="10"/>
      <c r="N11" s="10"/>
      <c r="O11" s="10"/>
      <c r="P11" s="10"/>
      <c r="Q11" s="10"/>
      <c r="R11" s="10"/>
      <c r="AE11" s="17" t="s">
        <v>19</v>
      </c>
      <c r="AG11" s="17" t="s">
        <v>17</v>
      </c>
      <c r="AH11" s="17" t="s">
        <v>7</v>
      </c>
      <c r="AL11" s="9" t="s">
        <v>15</v>
      </c>
      <c r="AR11" s="18" t="e">
        <f>IF(#REF!="základní",H11,0)</f>
        <v>#REF!</v>
      </c>
      <c r="AS11" s="18" t="e">
        <f>IF(#REF!="snížená",H11,0)</f>
        <v>#REF!</v>
      </c>
      <c r="AT11" s="18" t="e">
        <f>IF(#REF!="zákl. přenesená",H11,0)</f>
        <v>#REF!</v>
      </c>
      <c r="AU11" s="18" t="e">
        <f>IF(#REF!="sníž. přenesená",H11,0)</f>
        <v>#REF!</v>
      </c>
      <c r="AV11" s="18" t="e">
        <f>IF(#REF!="nulová",H11,0)</f>
        <v>#REF!</v>
      </c>
      <c r="AW11" s="9" t="s">
        <v>6</v>
      </c>
      <c r="AX11" s="18">
        <f>ROUND(G11*F11,2)</f>
        <v>0</v>
      </c>
      <c r="AY11" s="9" t="s">
        <v>19</v>
      </c>
      <c r="AZ11" s="17" t="s">
        <v>19</v>
      </c>
    </row>
    <row r="12" spans="1:52" s="2" customFormat="1" ht="21.75" customHeight="1">
      <c r="A12" s="23"/>
      <c r="B12" s="24"/>
      <c r="C12" s="39" t="s">
        <v>196</v>
      </c>
      <c r="D12" s="40" t="s">
        <v>197</v>
      </c>
      <c r="E12" s="41" t="s">
        <v>24</v>
      </c>
      <c r="F12" s="42">
        <v>20</v>
      </c>
      <c r="G12" s="43"/>
      <c r="H12" s="43">
        <f t="shared" si="0"/>
        <v>0</v>
      </c>
      <c r="I12" s="44"/>
      <c r="J12" s="10"/>
      <c r="K12" s="10"/>
      <c r="L12" s="10"/>
      <c r="M12" s="10"/>
      <c r="N12" s="10"/>
      <c r="O12" s="10"/>
      <c r="P12" s="10"/>
      <c r="Q12" s="10"/>
      <c r="R12" s="10"/>
      <c r="AE12" s="17" t="s">
        <v>19</v>
      </c>
      <c r="AG12" s="17" t="s">
        <v>17</v>
      </c>
      <c r="AH12" s="17" t="s">
        <v>7</v>
      </c>
      <c r="AL12" s="9" t="s">
        <v>15</v>
      </c>
      <c r="AR12" s="18" t="e">
        <f>IF(#REF!="základní",H12,0)</f>
        <v>#REF!</v>
      </c>
      <c r="AS12" s="18" t="e">
        <f>IF(#REF!="snížená",H12,0)</f>
        <v>#REF!</v>
      </c>
      <c r="AT12" s="18" t="e">
        <f>IF(#REF!="zákl. přenesená",H12,0)</f>
        <v>#REF!</v>
      </c>
      <c r="AU12" s="18" t="e">
        <f>IF(#REF!="sníž. přenesená",H12,0)</f>
        <v>#REF!</v>
      </c>
      <c r="AV12" s="18" t="e">
        <f>IF(#REF!="nulová",H12,0)</f>
        <v>#REF!</v>
      </c>
      <c r="AW12" s="9" t="s">
        <v>6</v>
      </c>
      <c r="AX12" s="18">
        <f>ROUND(G12*F12,2)</f>
        <v>0</v>
      </c>
      <c r="AY12" s="9" t="s">
        <v>19</v>
      </c>
      <c r="AZ12" s="17" t="s">
        <v>16</v>
      </c>
    </row>
    <row r="13" spans="1:52" s="2" customFormat="1" ht="16.5" customHeight="1">
      <c r="A13" s="23"/>
      <c r="B13" s="24"/>
      <c r="C13" s="39" t="s">
        <v>198</v>
      </c>
      <c r="D13" s="40" t="s">
        <v>199</v>
      </c>
      <c r="E13" s="41" t="s">
        <v>24</v>
      </c>
      <c r="F13" s="42">
        <v>2</v>
      </c>
      <c r="G13" s="43"/>
      <c r="H13" s="43">
        <f t="shared" si="0"/>
        <v>0</v>
      </c>
      <c r="I13" s="44"/>
      <c r="J13" s="10"/>
      <c r="K13" s="10"/>
      <c r="L13" s="10"/>
      <c r="M13" s="10"/>
      <c r="N13" s="10"/>
      <c r="O13" s="10"/>
      <c r="P13" s="10"/>
      <c r="Q13" s="10"/>
      <c r="R13" s="10"/>
      <c r="AE13" s="17" t="s">
        <v>19</v>
      </c>
      <c r="AG13" s="17" t="s">
        <v>17</v>
      </c>
      <c r="AH13" s="17" t="s">
        <v>7</v>
      </c>
      <c r="AL13" s="9" t="s">
        <v>15</v>
      </c>
      <c r="AR13" s="18" t="e">
        <f>IF(#REF!="základní",H13,0)</f>
        <v>#REF!</v>
      </c>
      <c r="AS13" s="18" t="e">
        <f>IF(#REF!="snížená",H13,0)</f>
        <v>#REF!</v>
      </c>
      <c r="AT13" s="18" t="e">
        <f>IF(#REF!="zákl. přenesená",H13,0)</f>
        <v>#REF!</v>
      </c>
      <c r="AU13" s="18" t="e">
        <f>IF(#REF!="sníž. přenesená",H13,0)</f>
        <v>#REF!</v>
      </c>
      <c r="AV13" s="18" t="e">
        <f>IF(#REF!="nulová",H13,0)</f>
        <v>#REF!</v>
      </c>
      <c r="AW13" s="9" t="s">
        <v>6</v>
      </c>
      <c r="AX13" s="18">
        <f>ROUND(G13*F13,2)</f>
        <v>0</v>
      </c>
      <c r="AY13" s="9" t="s">
        <v>19</v>
      </c>
      <c r="AZ13" s="17" t="s">
        <v>23</v>
      </c>
    </row>
    <row r="14" spans="1:52" s="2" customFormat="1" ht="24.2" customHeight="1">
      <c r="A14" s="23"/>
      <c r="B14" s="24"/>
      <c r="C14" s="39" t="s">
        <v>200</v>
      </c>
      <c r="D14" s="40" t="s">
        <v>201</v>
      </c>
      <c r="E14" s="41" t="s">
        <v>24</v>
      </c>
      <c r="F14" s="42">
        <v>2</v>
      </c>
      <c r="G14" s="43"/>
      <c r="H14" s="43">
        <f t="shared" si="0"/>
        <v>0</v>
      </c>
      <c r="I14" s="44"/>
      <c r="J14" s="10"/>
      <c r="K14" s="10"/>
      <c r="L14" s="10"/>
      <c r="M14" s="10"/>
      <c r="N14" s="10"/>
      <c r="O14" s="10"/>
      <c r="P14" s="10"/>
      <c r="Q14" s="10"/>
      <c r="R14" s="10"/>
      <c r="AE14" s="17" t="s">
        <v>19</v>
      </c>
      <c r="AG14" s="17" t="s">
        <v>17</v>
      </c>
      <c r="AH14" s="17" t="s">
        <v>7</v>
      </c>
      <c r="AL14" s="9" t="s">
        <v>15</v>
      </c>
      <c r="AR14" s="18" t="e">
        <f>IF(#REF!="základní",H14,0)</f>
        <v>#REF!</v>
      </c>
      <c r="AS14" s="18" t="e">
        <f>IF(#REF!="snížená",H14,0)</f>
        <v>#REF!</v>
      </c>
      <c r="AT14" s="18" t="e">
        <f>IF(#REF!="zákl. přenesená",H14,0)</f>
        <v>#REF!</v>
      </c>
      <c r="AU14" s="18" t="e">
        <f>IF(#REF!="sníž. přenesená",H14,0)</f>
        <v>#REF!</v>
      </c>
      <c r="AV14" s="18" t="e">
        <f>IF(#REF!="nulová",H14,0)</f>
        <v>#REF!</v>
      </c>
      <c r="AW14" s="9" t="s">
        <v>6</v>
      </c>
      <c r="AX14" s="18">
        <f>ROUND(G14*F14,2)</f>
        <v>0</v>
      </c>
      <c r="AY14" s="9" t="s">
        <v>19</v>
      </c>
      <c r="AZ14" s="17" t="s">
        <v>26</v>
      </c>
    </row>
    <row r="15" spans="1:52" s="2" customFormat="1" ht="24.2" customHeight="1">
      <c r="A15" s="23"/>
      <c r="B15" s="24"/>
      <c r="C15" s="39" t="s">
        <v>202</v>
      </c>
      <c r="D15" s="40" t="s">
        <v>203</v>
      </c>
      <c r="E15" s="41" t="s">
        <v>24</v>
      </c>
      <c r="F15" s="42">
        <v>60</v>
      </c>
      <c r="G15" s="43"/>
      <c r="H15" s="43">
        <f t="shared" si="0"/>
        <v>0</v>
      </c>
      <c r="I15" s="44"/>
      <c r="J15" s="10"/>
      <c r="K15" s="10"/>
      <c r="L15" s="10"/>
      <c r="M15" s="10"/>
      <c r="N15" s="10"/>
      <c r="O15" s="10"/>
      <c r="P15" s="10"/>
      <c r="Q15" s="10"/>
      <c r="R15" s="10"/>
      <c r="AE15" s="17" t="s">
        <v>19</v>
      </c>
      <c r="AG15" s="17" t="s">
        <v>17</v>
      </c>
      <c r="AH15" s="17" t="s">
        <v>7</v>
      </c>
      <c r="AL15" s="9" t="s">
        <v>15</v>
      </c>
      <c r="AR15" s="18" t="e">
        <f>IF(#REF!="základní",H15,0)</f>
        <v>#REF!</v>
      </c>
      <c r="AS15" s="18" t="e">
        <f>IF(#REF!="snížená",H15,0)</f>
        <v>#REF!</v>
      </c>
      <c r="AT15" s="18" t="e">
        <f>IF(#REF!="zákl. přenesená",H15,0)</f>
        <v>#REF!</v>
      </c>
      <c r="AU15" s="18" t="e">
        <f>IF(#REF!="sníž. přenesená",H15,0)</f>
        <v>#REF!</v>
      </c>
      <c r="AV15" s="18" t="e">
        <f>IF(#REF!="nulová",H15,0)</f>
        <v>#REF!</v>
      </c>
      <c r="AW15" s="9" t="s">
        <v>6</v>
      </c>
      <c r="AX15" s="18">
        <f>ROUND(G15*F15,2)</f>
        <v>0</v>
      </c>
      <c r="AY15" s="9" t="s">
        <v>19</v>
      </c>
      <c r="AZ15" s="17" t="s">
        <v>27</v>
      </c>
    </row>
    <row r="16" spans="1:52" s="2" customFormat="1" ht="24.2" customHeight="1">
      <c r="A16" s="23"/>
      <c r="B16" s="24"/>
      <c r="C16" s="39" t="s">
        <v>204</v>
      </c>
      <c r="D16" s="40" t="s">
        <v>205</v>
      </c>
      <c r="E16" s="41" t="s">
        <v>24</v>
      </c>
      <c r="F16" s="42">
        <v>15</v>
      </c>
      <c r="G16" s="43"/>
      <c r="H16" s="43">
        <f t="shared" si="0"/>
        <v>0</v>
      </c>
      <c r="I16" s="44"/>
      <c r="J16" s="10"/>
      <c r="K16" s="10"/>
      <c r="L16" s="10"/>
      <c r="M16" s="10"/>
      <c r="N16" s="10"/>
      <c r="O16" s="10"/>
      <c r="P16" s="10"/>
      <c r="Q16" s="10"/>
      <c r="R16" s="10"/>
      <c r="AE16" s="17" t="s">
        <v>19</v>
      </c>
      <c r="AG16" s="17" t="s">
        <v>17</v>
      </c>
      <c r="AH16" s="17" t="s">
        <v>7</v>
      </c>
      <c r="AL16" s="9" t="s">
        <v>15</v>
      </c>
      <c r="AR16" s="18" t="e">
        <f>IF(#REF!="základní",H16,0)</f>
        <v>#REF!</v>
      </c>
      <c r="AS16" s="18" t="e">
        <f>IF(#REF!="snížená",H16,0)</f>
        <v>#REF!</v>
      </c>
      <c r="AT16" s="18" t="e">
        <f>IF(#REF!="zákl. přenesená",H16,0)</f>
        <v>#REF!</v>
      </c>
      <c r="AU16" s="18" t="e">
        <f>IF(#REF!="sníž. přenesená",H16,0)</f>
        <v>#REF!</v>
      </c>
      <c r="AV16" s="18" t="e">
        <f>IF(#REF!="nulová",H16,0)</f>
        <v>#REF!</v>
      </c>
      <c r="AW16" s="9" t="s">
        <v>6</v>
      </c>
      <c r="AX16" s="18">
        <f>ROUND(G16*F16,2)</f>
        <v>0</v>
      </c>
      <c r="AY16" s="9" t="s">
        <v>19</v>
      </c>
      <c r="AZ16" s="17" t="s">
        <v>28</v>
      </c>
    </row>
    <row r="17" spans="1:50" s="4" customFormat="1" ht="22.9" customHeight="1">
      <c r="A17" s="33"/>
      <c r="B17" s="34"/>
      <c r="C17" s="37" t="s">
        <v>190</v>
      </c>
      <c r="D17" s="37" t="s">
        <v>206</v>
      </c>
      <c r="E17" s="33"/>
      <c r="F17" s="33"/>
      <c r="G17" s="33"/>
      <c r="H17" s="38">
        <f>AX17</f>
        <v>0</v>
      </c>
      <c r="I17" s="33"/>
      <c r="AE17" s="14" t="s">
        <v>6</v>
      </c>
      <c r="AG17" s="15" t="s">
        <v>4</v>
      </c>
      <c r="AH17" s="15" t="s">
        <v>6</v>
      </c>
      <c r="AL17" s="14" t="s">
        <v>15</v>
      </c>
      <c r="AX17" s="16">
        <f>SUM(AX18:AX64)</f>
        <v>0</v>
      </c>
    </row>
    <row r="18" spans="1:52" s="2" customFormat="1" ht="24.2" customHeight="1">
      <c r="A18" s="23"/>
      <c r="B18" s="24"/>
      <c r="C18" s="39" t="s">
        <v>207</v>
      </c>
      <c r="D18" s="40" t="s">
        <v>208</v>
      </c>
      <c r="E18" s="41" t="s">
        <v>109</v>
      </c>
      <c r="F18" s="42">
        <v>1</v>
      </c>
      <c r="G18" s="43"/>
      <c r="H18" s="43">
        <f aca="true" t="shared" si="1" ref="H18:H64">ROUND(G18*F18,2)</f>
        <v>0</v>
      </c>
      <c r="I18" s="44"/>
      <c r="J18" s="10"/>
      <c r="K18" s="10"/>
      <c r="L18" s="10"/>
      <c r="M18" s="10"/>
      <c r="N18" s="10"/>
      <c r="O18" s="10"/>
      <c r="P18" s="10"/>
      <c r="Q18" s="10"/>
      <c r="R18" s="10"/>
      <c r="AE18" s="17" t="s">
        <v>19</v>
      </c>
      <c r="AG18" s="17" t="s">
        <v>17</v>
      </c>
      <c r="AH18" s="17" t="s">
        <v>7</v>
      </c>
      <c r="AL18" s="9" t="s">
        <v>15</v>
      </c>
      <c r="AR18" s="18" t="e">
        <f>IF(#REF!="základní",H18,0)</f>
        <v>#REF!</v>
      </c>
      <c r="AS18" s="18" t="e">
        <f>IF(#REF!="snížená",H18,0)</f>
        <v>#REF!</v>
      </c>
      <c r="AT18" s="18" t="e">
        <f>IF(#REF!="zákl. přenesená",H18,0)</f>
        <v>#REF!</v>
      </c>
      <c r="AU18" s="18" t="e">
        <f>IF(#REF!="sníž. přenesená",H18,0)</f>
        <v>#REF!</v>
      </c>
      <c r="AV18" s="18" t="e">
        <f>IF(#REF!="nulová",H18,0)</f>
        <v>#REF!</v>
      </c>
      <c r="AW18" s="9" t="s">
        <v>6</v>
      </c>
      <c r="AX18" s="18">
        <f>ROUND(G18*F18,2)</f>
        <v>0</v>
      </c>
      <c r="AY18" s="9" t="s">
        <v>19</v>
      </c>
      <c r="AZ18" s="17" t="s">
        <v>32</v>
      </c>
    </row>
    <row r="19" spans="1:52" s="2" customFormat="1" ht="37.9" customHeight="1">
      <c r="A19" s="23"/>
      <c r="B19" s="24"/>
      <c r="C19" s="55" t="s">
        <v>209</v>
      </c>
      <c r="D19" s="56" t="s">
        <v>210</v>
      </c>
      <c r="E19" s="57" t="s">
        <v>24</v>
      </c>
      <c r="F19" s="58">
        <v>1</v>
      </c>
      <c r="G19" s="59"/>
      <c r="H19" s="59">
        <f t="shared" si="1"/>
        <v>0</v>
      </c>
      <c r="I19" s="60"/>
      <c r="J19" s="10"/>
      <c r="K19" s="10"/>
      <c r="L19" s="10"/>
      <c r="M19" s="10"/>
      <c r="N19" s="10"/>
      <c r="O19" s="10"/>
      <c r="P19" s="10"/>
      <c r="Q19" s="10"/>
      <c r="R19" s="10"/>
      <c r="AE19" s="17" t="s">
        <v>23</v>
      </c>
      <c r="AG19" s="17" t="s">
        <v>105</v>
      </c>
      <c r="AH19" s="17" t="s">
        <v>7</v>
      </c>
      <c r="AL19" s="9" t="s">
        <v>15</v>
      </c>
      <c r="AR19" s="18" t="e">
        <f>IF(#REF!="základní",H19,0)</f>
        <v>#REF!</v>
      </c>
      <c r="AS19" s="18" t="e">
        <f>IF(#REF!="snížená",H19,0)</f>
        <v>#REF!</v>
      </c>
      <c r="AT19" s="18" t="e">
        <f>IF(#REF!="zákl. přenesená",H19,0)</f>
        <v>#REF!</v>
      </c>
      <c r="AU19" s="18" t="e">
        <f>IF(#REF!="sníž. přenesená",H19,0)</f>
        <v>#REF!</v>
      </c>
      <c r="AV19" s="18" t="e">
        <f>IF(#REF!="nulová",H19,0)</f>
        <v>#REF!</v>
      </c>
      <c r="AW19" s="9" t="s">
        <v>6</v>
      </c>
      <c r="AX19" s="18">
        <f>ROUND(G19*F19,2)</f>
        <v>0</v>
      </c>
      <c r="AY19" s="9" t="s">
        <v>19</v>
      </c>
      <c r="AZ19" s="17" t="s">
        <v>33</v>
      </c>
    </row>
    <row r="20" spans="1:52" s="2" customFormat="1" ht="16.5" customHeight="1">
      <c r="A20" s="23"/>
      <c r="B20" s="24"/>
      <c r="C20" s="55" t="s">
        <v>211</v>
      </c>
      <c r="D20" s="56" t="s">
        <v>212</v>
      </c>
      <c r="E20" s="57" t="s">
        <v>24</v>
      </c>
      <c r="F20" s="58">
        <v>1</v>
      </c>
      <c r="G20" s="59"/>
      <c r="H20" s="59">
        <f t="shared" si="1"/>
        <v>0</v>
      </c>
      <c r="I20" s="60"/>
      <c r="J20" s="10"/>
      <c r="K20" s="10"/>
      <c r="L20" s="10"/>
      <c r="M20" s="10"/>
      <c r="N20" s="10"/>
      <c r="O20" s="10"/>
      <c r="P20" s="10"/>
      <c r="Q20" s="10"/>
      <c r="R20" s="10"/>
      <c r="AE20" s="17" t="s">
        <v>23</v>
      </c>
      <c r="AG20" s="17" t="s">
        <v>105</v>
      </c>
      <c r="AH20" s="17" t="s">
        <v>7</v>
      </c>
      <c r="AL20" s="9" t="s">
        <v>15</v>
      </c>
      <c r="AR20" s="18" t="e">
        <f>IF(#REF!="základní",H20,0)</f>
        <v>#REF!</v>
      </c>
      <c r="AS20" s="18" t="e">
        <f>IF(#REF!="snížená",H20,0)</f>
        <v>#REF!</v>
      </c>
      <c r="AT20" s="18" t="e">
        <f>IF(#REF!="zákl. přenesená",H20,0)</f>
        <v>#REF!</v>
      </c>
      <c r="AU20" s="18" t="e">
        <f>IF(#REF!="sníž. přenesená",H20,0)</f>
        <v>#REF!</v>
      </c>
      <c r="AV20" s="18" t="e">
        <f>IF(#REF!="nulová",H20,0)</f>
        <v>#REF!</v>
      </c>
      <c r="AW20" s="9" t="s">
        <v>6</v>
      </c>
      <c r="AX20" s="18">
        <f>ROUND(G20*F20,2)</f>
        <v>0</v>
      </c>
      <c r="AY20" s="9" t="s">
        <v>19</v>
      </c>
      <c r="AZ20" s="17" t="s">
        <v>34</v>
      </c>
    </row>
    <row r="21" spans="1:52" s="2" customFormat="1" ht="16.5" customHeight="1">
      <c r="A21" s="23"/>
      <c r="B21" s="24"/>
      <c r="C21" s="55" t="s">
        <v>213</v>
      </c>
      <c r="D21" s="56" t="s">
        <v>214</v>
      </c>
      <c r="E21" s="57" t="s">
        <v>24</v>
      </c>
      <c r="F21" s="58">
        <v>1</v>
      </c>
      <c r="G21" s="59"/>
      <c r="H21" s="59">
        <f t="shared" si="1"/>
        <v>0</v>
      </c>
      <c r="I21" s="60"/>
      <c r="J21" s="10"/>
      <c r="K21" s="10"/>
      <c r="L21" s="10"/>
      <c r="M21" s="10"/>
      <c r="N21" s="10"/>
      <c r="O21" s="10"/>
      <c r="P21" s="10"/>
      <c r="Q21" s="10"/>
      <c r="R21" s="10"/>
      <c r="AE21" s="17" t="s">
        <v>23</v>
      </c>
      <c r="AG21" s="17" t="s">
        <v>105</v>
      </c>
      <c r="AH21" s="17" t="s">
        <v>7</v>
      </c>
      <c r="AL21" s="9" t="s">
        <v>15</v>
      </c>
      <c r="AR21" s="18" t="e">
        <f>IF(#REF!="základní",H21,0)</f>
        <v>#REF!</v>
      </c>
      <c r="AS21" s="18" t="e">
        <f>IF(#REF!="snížená",H21,0)</f>
        <v>#REF!</v>
      </c>
      <c r="AT21" s="18" t="e">
        <f>IF(#REF!="zákl. přenesená",H21,0)</f>
        <v>#REF!</v>
      </c>
      <c r="AU21" s="18" t="e">
        <f>IF(#REF!="sníž. přenesená",H21,0)</f>
        <v>#REF!</v>
      </c>
      <c r="AV21" s="18" t="e">
        <f>IF(#REF!="nulová",H21,0)</f>
        <v>#REF!</v>
      </c>
      <c r="AW21" s="9" t="s">
        <v>6</v>
      </c>
      <c r="AX21" s="18">
        <f>ROUND(G21*F21,2)</f>
        <v>0</v>
      </c>
      <c r="AY21" s="9" t="s">
        <v>19</v>
      </c>
      <c r="AZ21" s="17" t="s">
        <v>35</v>
      </c>
    </row>
    <row r="22" spans="1:52" s="2" customFormat="1" ht="16.5" customHeight="1">
      <c r="A22" s="23"/>
      <c r="B22" s="24"/>
      <c r="C22" s="39" t="s">
        <v>215</v>
      </c>
      <c r="D22" s="40" t="s">
        <v>216</v>
      </c>
      <c r="E22" s="41" t="s">
        <v>24</v>
      </c>
      <c r="F22" s="42">
        <v>2</v>
      </c>
      <c r="G22" s="43"/>
      <c r="H22" s="43">
        <f t="shared" si="1"/>
        <v>0</v>
      </c>
      <c r="I22" s="44"/>
      <c r="J22" s="10"/>
      <c r="K22" s="10"/>
      <c r="L22" s="10"/>
      <c r="M22" s="10"/>
      <c r="N22" s="10"/>
      <c r="O22" s="10"/>
      <c r="P22" s="10"/>
      <c r="Q22" s="10"/>
      <c r="R22" s="10"/>
      <c r="AE22" s="17" t="s">
        <v>19</v>
      </c>
      <c r="AG22" s="17" t="s">
        <v>17</v>
      </c>
      <c r="AH22" s="17" t="s">
        <v>7</v>
      </c>
      <c r="AL22" s="9" t="s">
        <v>15</v>
      </c>
      <c r="AR22" s="18" t="e">
        <f>IF(#REF!="základní",H22,0)</f>
        <v>#REF!</v>
      </c>
      <c r="AS22" s="18" t="e">
        <f>IF(#REF!="snížená",H22,0)</f>
        <v>#REF!</v>
      </c>
      <c r="AT22" s="18" t="e">
        <f>IF(#REF!="zákl. přenesená",H22,0)</f>
        <v>#REF!</v>
      </c>
      <c r="AU22" s="18" t="e">
        <f>IF(#REF!="sníž. přenesená",H22,0)</f>
        <v>#REF!</v>
      </c>
      <c r="AV22" s="18" t="e">
        <f>IF(#REF!="nulová",H22,0)</f>
        <v>#REF!</v>
      </c>
      <c r="AW22" s="9" t="s">
        <v>6</v>
      </c>
      <c r="AX22" s="18">
        <f>ROUND(G22*F22,2)</f>
        <v>0</v>
      </c>
      <c r="AY22" s="9" t="s">
        <v>19</v>
      </c>
      <c r="AZ22" s="17" t="s">
        <v>36</v>
      </c>
    </row>
    <row r="23" spans="1:52" s="2" customFormat="1" ht="21.75" customHeight="1">
      <c r="A23" s="23"/>
      <c r="B23" s="24"/>
      <c r="C23" s="55" t="s">
        <v>217</v>
      </c>
      <c r="D23" s="56" t="s">
        <v>218</v>
      </c>
      <c r="E23" s="57" t="s">
        <v>24</v>
      </c>
      <c r="F23" s="58">
        <v>2</v>
      </c>
      <c r="G23" s="59"/>
      <c r="H23" s="59">
        <f t="shared" si="1"/>
        <v>0</v>
      </c>
      <c r="I23" s="60"/>
      <c r="J23" s="10"/>
      <c r="K23" s="10"/>
      <c r="L23" s="10"/>
      <c r="M23" s="10"/>
      <c r="N23" s="10"/>
      <c r="O23" s="10"/>
      <c r="P23" s="10"/>
      <c r="Q23" s="10"/>
      <c r="R23" s="10"/>
      <c r="AE23" s="17" t="s">
        <v>23</v>
      </c>
      <c r="AG23" s="17" t="s">
        <v>105</v>
      </c>
      <c r="AH23" s="17" t="s">
        <v>7</v>
      </c>
      <c r="AL23" s="9" t="s">
        <v>15</v>
      </c>
      <c r="AR23" s="18" t="e">
        <f>IF(#REF!="základní",H23,0)</f>
        <v>#REF!</v>
      </c>
      <c r="AS23" s="18" t="e">
        <f>IF(#REF!="snížená",H23,0)</f>
        <v>#REF!</v>
      </c>
      <c r="AT23" s="18" t="e">
        <f>IF(#REF!="zákl. přenesená",H23,0)</f>
        <v>#REF!</v>
      </c>
      <c r="AU23" s="18" t="e">
        <f>IF(#REF!="sníž. přenesená",H23,0)</f>
        <v>#REF!</v>
      </c>
      <c r="AV23" s="18" t="e">
        <f>IF(#REF!="nulová",H23,0)</f>
        <v>#REF!</v>
      </c>
      <c r="AW23" s="9" t="s">
        <v>6</v>
      </c>
      <c r="AX23" s="18">
        <f>ROUND(G23*F23,2)</f>
        <v>0</v>
      </c>
      <c r="AY23" s="9" t="s">
        <v>19</v>
      </c>
      <c r="AZ23" s="17" t="s">
        <v>37</v>
      </c>
    </row>
    <row r="24" spans="1:52" s="2" customFormat="1" ht="16.5" customHeight="1">
      <c r="A24" s="23"/>
      <c r="B24" s="24"/>
      <c r="C24" s="39" t="s">
        <v>219</v>
      </c>
      <c r="D24" s="40" t="s">
        <v>220</v>
      </c>
      <c r="E24" s="41" t="s">
        <v>24</v>
      </c>
      <c r="F24" s="42">
        <v>2</v>
      </c>
      <c r="G24" s="43"/>
      <c r="H24" s="43">
        <f t="shared" si="1"/>
        <v>0</v>
      </c>
      <c r="I24" s="44"/>
      <c r="J24" s="10"/>
      <c r="K24" s="10"/>
      <c r="L24" s="10"/>
      <c r="M24" s="10"/>
      <c r="N24" s="10"/>
      <c r="O24" s="10"/>
      <c r="P24" s="10"/>
      <c r="Q24" s="10"/>
      <c r="R24" s="10"/>
      <c r="AE24" s="17" t="s">
        <v>19</v>
      </c>
      <c r="AG24" s="17" t="s">
        <v>17</v>
      </c>
      <c r="AH24" s="17" t="s">
        <v>7</v>
      </c>
      <c r="AL24" s="9" t="s">
        <v>15</v>
      </c>
      <c r="AR24" s="18" t="e">
        <f>IF(#REF!="základní",H24,0)</f>
        <v>#REF!</v>
      </c>
      <c r="AS24" s="18" t="e">
        <f>IF(#REF!="snížená",H24,0)</f>
        <v>#REF!</v>
      </c>
      <c r="AT24" s="18" t="e">
        <f>IF(#REF!="zákl. přenesená",H24,0)</f>
        <v>#REF!</v>
      </c>
      <c r="AU24" s="18" t="e">
        <f>IF(#REF!="sníž. přenesená",H24,0)</f>
        <v>#REF!</v>
      </c>
      <c r="AV24" s="18" t="e">
        <f>IF(#REF!="nulová",H24,0)</f>
        <v>#REF!</v>
      </c>
      <c r="AW24" s="9" t="s">
        <v>6</v>
      </c>
      <c r="AX24" s="18">
        <f>ROUND(G24*F24,2)</f>
        <v>0</v>
      </c>
      <c r="AY24" s="9" t="s">
        <v>19</v>
      </c>
      <c r="AZ24" s="17" t="s">
        <v>38</v>
      </c>
    </row>
    <row r="25" spans="1:52" s="2" customFormat="1" ht="33" customHeight="1">
      <c r="A25" s="23"/>
      <c r="B25" s="24"/>
      <c r="C25" s="55" t="s">
        <v>221</v>
      </c>
      <c r="D25" s="56" t="s">
        <v>222</v>
      </c>
      <c r="E25" s="57" t="s">
        <v>24</v>
      </c>
      <c r="F25" s="58">
        <v>1</v>
      </c>
      <c r="G25" s="59"/>
      <c r="H25" s="59">
        <f t="shared" si="1"/>
        <v>0</v>
      </c>
      <c r="I25" s="60"/>
      <c r="J25" s="10"/>
      <c r="K25" s="10"/>
      <c r="L25" s="10"/>
      <c r="M25" s="10"/>
      <c r="N25" s="10"/>
      <c r="O25" s="10"/>
      <c r="P25" s="10"/>
      <c r="Q25" s="10"/>
      <c r="R25" s="10"/>
      <c r="AE25" s="17" t="s">
        <v>23</v>
      </c>
      <c r="AG25" s="17" t="s">
        <v>105</v>
      </c>
      <c r="AH25" s="17" t="s">
        <v>7</v>
      </c>
      <c r="AL25" s="9" t="s">
        <v>15</v>
      </c>
      <c r="AR25" s="18" t="e">
        <f>IF(#REF!="základní",H25,0)</f>
        <v>#REF!</v>
      </c>
      <c r="AS25" s="18" t="e">
        <f>IF(#REF!="snížená",H25,0)</f>
        <v>#REF!</v>
      </c>
      <c r="AT25" s="18" t="e">
        <f>IF(#REF!="zákl. přenesená",H25,0)</f>
        <v>#REF!</v>
      </c>
      <c r="AU25" s="18" t="e">
        <f>IF(#REF!="sníž. přenesená",H25,0)</f>
        <v>#REF!</v>
      </c>
      <c r="AV25" s="18" t="e">
        <f>IF(#REF!="nulová",H25,0)</f>
        <v>#REF!</v>
      </c>
      <c r="AW25" s="9" t="s">
        <v>6</v>
      </c>
      <c r="AX25" s="18">
        <f>ROUND(G25*F25,2)</f>
        <v>0</v>
      </c>
      <c r="AY25" s="9" t="s">
        <v>19</v>
      </c>
      <c r="AZ25" s="17" t="s">
        <v>39</v>
      </c>
    </row>
    <row r="26" spans="1:52" s="2" customFormat="1" ht="24.2" customHeight="1">
      <c r="A26" s="23"/>
      <c r="B26" s="24"/>
      <c r="C26" s="55" t="s">
        <v>223</v>
      </c>
      <c r="D26" s="56" t="s">
        <v>224</v>
      </c>
      <c r="E26" s="57" t="s">
        <v>24</v>
      </c>
      <c r="F26" s="58">
        <v>1</v>
      </c>
      <c r="G26" s="59"/>
      <c r="H26" s="59">
        <f t="shared" si="1"/>
        <v>0</v>
      </c>
      <c r="I26" s="60"/>
      <c r="J26" s="10"/>
      <c r="K26" s="10"/>
      <c r="L26" s="10"/>
      <c r="M26" s="10"/>
      <c r="N26" s="10"/>
      <c r="O26" s="10"/>
      <c r="P26" s="10"/>
      <c r="Q26" s="10"/>
      <c r="R26" s="10"/>
      <c r="AE26" s="17" t="s">
        <v>23</v>
      </c>
      <c r="AG26" s="17" t="s">
        <v>105</v>
      </c>
      <c r="AH26" s="17" t="s">
        <v>7</v>
      </c>
      <c r="AL26" s="9" t="s">
        <v>15</v>
      </c>
      <c r="AR26" s="18" t="e">
        <f>IF(#REF!="základní",H26,0)</f>
        <v>#REF!</v>
      </c>
      <c r="AS26" s="18" t="e">
        <f>IF(#REF!="snížená",H26,0)</f>
        <v>#REF!</v>
      </c>
      <c r="AT26" s="18" t="e">
        <f>IF(#REF!="zákl. přenesená",H26,0)</f>
        <v>#REF!</v>
      </c>
      <c r="AU26" s="18" t="e">
        <f>IF(#REF!="sníž. přenesená",H26,0)</f>
        <v>#REF!</v>
      </c>
      <c r="AV26" s="18" t="e">
        <f>IF(#REF!="nulová",H26,0)</f>
        <v>#REF!</v>
      </c>
      <c r="AW26" s="9" t="s">
        <v>6</v>
      </c>
      <c r="AX26" s="18">
        <f>ROUND(G26*F26,2)</f>
        <v>0</v>
      </c>
      <c r="AY26" s="9" t="s">
        <v>19</v>
      </c>
      <c r="AZ26" s="17" t="s">
        <v>40</v>
      </c>
    </row>
    <row r="27" spans="1:52" s="2" customFormat="1" ht="24.2" customHeight="1">
      <c r="A27" s="23"/>
      <c r="B27" s="24"/>
      <c r="C27" s="39" t="s">
        <v>225</v>
      </c>
      <c r="D27" s="40" t="s">
        <v>226</v>
      </c>
      <c r="E27" s="41" t="s">
        <v>24</v>
      </c>
      <c r="F27" s="42">
        <v>1</v>
      </c>
      <c r="G27" s="43"/>
      <c r="H27" s="43">
        <f t="shared" si="1"/>
        <v>0</v>
      </c>
      <c r="I27" s="44"/>
      <c r="J27" s="10"/>
      <c r="K27" s="10"/>
      <c r="L27" s="10"/>
      <c r="M27" s="10"/>
      <c r="N27" s="10"/>
      <c r="O27" s="10"/>
      <c r="P27" s="10"/>
      <c r="Q27" s="10"/>
      <c r="R27" s="10"/>
      <c r="AE27" s="17" t="s">
        <v>19</v>
      </c>
      <c r="AG27" s="17" t="s">
        <v>17</v>
      </c>
      <c r="AH27" s="17" t="s">
        <v>7</v>
      </c>
      <c r="AL27" s="9" t="s">
        <v>15</v>
      </c>
      <c r="AR27" s="18" t="e">
        <f>IF(#REF!="základní",H27,0)</f>
        <v>#REF!</v>
      </c>
      <c r="AS27" s="18" t="e">
        <f>IF(#REF!="snížená",H27,0)</f>
        <v>#REF!</v>
      </c>
      <c r="AT27" s="18" t="e">
        <f>IF(#REF!="zákl. přenesená",H27,0)</f>
        <v>#REF!</v>
      </c>
      <c r="AU27" s="18" t="e">
        <f>IF(#REF!="sníž. přenesená",H27,0)</f>
        <v>#REF!</v>
      </c>
      <c r="AV27" s="18" t="e">
        <f>IF(#REF!="nulová",H27,0)</f>
        <v>#REF!</v>
      </c>
      <c r="AW27" s="9" t="s">
        <v>6</v>
      </c>
      <c r="AX27" s="18">
        <f>ROUND(G27*F27,2)</f>
        <v>0</v>
      </c>
      <c r="AY27" s="9" t="s">
        <v>19</v>
      </c>
      <c r="AZ27" s="17" t="s">
        <v>41</v>
      </c>
    </row>
    <row r="28" spans="1:52" s="2" customFormat="1" ht="24.2" customHeight="1">
      <c r="A28" s="23"/>
      <c r="B28" s="24"/>
      <c r="C28" s="55" t="s">
        <v>227</v>
      </c>
      <c r="D28" s="56" t="s">
        <v>228</v>
      </c>
      <c r="E28" s="57" t="s">
        <v>24</v>
      </c>
      <c r="F28" s="58">
        <v>1</v>
      </c>
      <c r="G28" s="59"/>
      <c r="H28" s="59">
        <f t="shared" si="1"/>
        <v>0</v>
      </c>
      <c r="I28" s="60"/>
      <c r="J28" s="10"/>
      <c r="K28" s="10"/>
      <c r="L28" s="10"/>
      <c r="M28" s="10"/>
      <c r="N28" s="10"/>
      <c r="O28" s="10"/>
      <c r="P28" s="10"/>
      <c r="Q28" s="10"/>
      <c r="R28" s="10"/>
      <c r="AE28" s="17" t="s">
        <v>23</v>
      </c>
      <c r="AG28" s="17" t="s">
        <v>105</v>
      </c>
      <c r="AH28" s="17" t="s">
        <v>7</v>
      </c>
      <c r="AL28" s="9" t="s">
        <v>15</v>
      </c>
      <c r="AR28" s="18" t="e">
        <f>IF(#REF!="základní",H28,0)</f>
        <v>#REF!</v>
      </c>
      <c r="AS28" s="18" t="e">
        <f>IF(#REF!="snížená",H28,0)</f>
        <v>#REF!</v>
      </c>
      <c r="AT28" s="18" t="e">
        <f>IF(#REF!="zákl. přenesená",H28,0)</f>
        <v>#REF!</v>
      </c>
      <c r="AU28" s="18" t="e">
        <f>IF(#REF!="sníž. přenesená",H28,0)</f>
        <v>#REF!</v>
      </c>
      <c r="AV28" s="18" t="e">
        <f>IF(#REF!="nulová",H28,0)</f>
        <v>#REF!</v>
      </c>
      <c r="AW28" s="9" t="s">
        <v>6</v>
      </c>
      <c r="AX28" s="18">
        <f>ROUND(G28*F28,2)</f>
        <v>0</v>
      </c>
      <c r="AY28" s="9" t="s">
        <v>19</v>
      </c>
      <c r="AZ28" s="17" t="s">
        <v>42</v>
      </c>
    </row>
    <row r="29" spans="1:52" s="2" customFormat="1" ht="16.5" customHeight="1">
      <c r="A29" s="23"/>
      <c r="B29" s="24"/>
      <c r="C29" s="39" t="s">
        <v>229</v>
      </c>
      <c r="D29" s="40" t="s">
        <v>230</v>
      </c>
      <c r="E29" s="41" t="s">
        <v>24</v>
      </c>
      <c r="F29" s="42">
        <v>1</v>
      </c>
      <c r="G29" s="43"/>
      <c r="H29" s="43">
        <f t="shared" si="1"/>
        <v>0</v>
      </c>
      <c r="I29" s="44"/>
      <c r="J29" s="10"/>
      <c r="K29" s="10"/>
      <c r="L29" s="10"/>
      <c r="M29" s="10"/>
      <c r="N29" s="10"/>
      <c r="O29" s="10"/>
      <c r="P29" s="10"/>
      <c r="Q29" s="10"/>
      <c r="R29" s="10"/>
      <c r="AE29" s="17" t="s">
        <v>19</v>
      </c>
      <c r="AG29" s="17" t="s">
        <v>17</v>
      </c>
      <c r="AH29" s="17" t="s">
        <v>7</v>
      </c>
      <c r="AL29" s="9" t="s">
        <v>15</v>
      </c>
      <c r="AR29" s="18" t="e">
        <f>IF(#REF!="základní",H29,0)</f>
        <v>#REF!</v>
      </c>
      <c r="AS29" s="18" t="e">
        <f>IF(#REF!="snížená",H29,0)</f>
        <v>#REF!</v>
      </c>
      <c r="AT29" s="18" t="e">
        <f>IF(#REF!="zákl. přenesená",H29,0)</f>
        <v>#REF!</v>
      </c>
      <c r="AU29" s="18" t="e">
        <f>IF(#REF!="sníž. přenesená",H29,0)</f>
        <v>#REF!</v>
      </c>
      <c r="AV29" s="18" t="e">
        <f>IF(#REF!="nulová",H29,0)</f>
        <v>#REF!</v>
      </c>
      <c r="AW29" s="9" t="s">
        <v>6</v>
      </c>
      <c r="AX29" s="18">
        <f>ROUND(G29*F29,2)</f>
        <v>0</v>
      </c>
      <c r="AY29" s="9" t="s">
        <v>19</v>
      </c>
      <c r="AZ29" s="17" t="s">
        <v>43</v>
      </c>
    </row>
    <row r="30" spans="1:52" s="2" customFormat="1" ht="44.25" customHeight="1">
      <c r="A30" s="23"/>
      <c r="B30" s="24"/>
      <c r="C30" s="55" t="s">
        <v>231</v>
      </c>
      <c r="D30" s="56" t="s">
        <v>232</v>
      </c>
      <c r="E30" s="57" t="s">
        <v>24</v>
      </c>
      <c r="F30" s="58">
        <v>1</v>
      </c>
      <c r="G30" s="59"/>
      <c r="H30" s="59">
        <f t="shared" si="1"/>
        <v>0</v>
      </c>
      <c r="I30" s="60"/>
      <c r="J30" s="10"/>
      <c r="K30" s="10"/>
      <c r="L30" s="10"/>
      <c r="M30" s="10"/>
      <c r="N30" s="10"/>
      <c r="O30" s="10"/>
      <c r="P30" s="10"/>
      <c r="Q30" s="10"/>
      <c r="R30" s="10"/>
      <c r="AE30" s="17" t="s">
        <v>23</v>
      </c>
      <c r="AG30" s="17" t="s">
        <v>105</v>
      </c>
      <c r="AH30" s="17" t="s">
        <v>7</v>
      </c>
      <c r="AL30" s="9" t="s">
        <v>15</v>
      </c>
      <c r="AR30" s="18" t="e">
        <f>IF(#REF!="základní",H30,0)</f>
        <v>#REF!</v>
      </c>
      <c r="AS30" s="18" t="e">
        <f>IF(#REF!="snížená",H30,0)</f>
        <v>#REF!</v>
      </c>
      <c r="AT30" s="18" t="e">
        <f>IF(#REF!="zákl. přenesená",H30,0)</f>
        <v>#REF!</v>
      </c>
      <c r="AU30" s="18" t="e">
        <f>IF(#REF!="sníž. přenesená",H30,0)</f>
        <v>#REF!</v>
      </c>
      <c r="AV30" s="18" t="e">
        <f>IF(#REF!="nulová",H30,0)</f>
        <v>#REF!</v>
      </c>
      <c r="AW30" s="9" t="s">
        <v>6</v>
      </c>
      <c r="AX30" s="18">
        <f>ROUND(G30*F30,2)</f>
        <v>0</v>
      </c>
      <c r="AY30" s="9" t="s">
        <v>19</v>
      </c>
      <c r="AZ30" s="17" t="s">
        <v>44</v>
      </c>
    </row>
    <row r="31" spans="1:52" s="2" customFormat="1" ht="16.5" customHeight="1">
      <c r="A31" s="23"/>
      <c r="B31" s="24"/>
      <c r="C31" s="39" t="s">
        <v>233</v>
      </c>
      <c r="D31" s="40" t="s">
        <v>234</v>
      </c>
      <c r="E31" s="41" t="s">
        <v>24</v>
      </c>
      <c r="F31" s="42">
        <v>1</v>
      </c>
      <c r="G31" s="43"/>
      <c r="H31" s="43">
        <f t="shared" si="1"/>
        <v>0</v>
      </c>
      <c r="I31" s="44"/>
      <c r="J31" s="10"/>
      <c r="K31" s="10"/>
      <c r="L31" s="10"/>
      <c r="M31" s="10"/>
      <c r="N31" s="10"/>
      <c r="O31" s="10"/>
      <c r="P31" s="10"/>
      <c r="Q31" s="10"/>
      <c r="R31" s="10"/>
      <c r="AE31" s="17" t="s">
        <v>19</v>
      </c>
      <c r="AG31" s="17" t="s">
        <v>17</v>
      </c>
      <c r="AH31" s="17" t="s">
        <v>7</v>
      </c>
      <c r="AL31" s="9" t="s">
        <v>15</v>
      </c>
      <c r="AR31" s="18" t="e">
        <f>IF(#REF!="základní",H31,0)</f>
        <v>#REF!</v>
      </c>
      <c r="AS31" s="18" t="e">
        <f>IF(#REF!="snížená",H31,0)</f>
        <v>#REF!</v>
      </c>
      <c r="AT31" s="18" t="e">
        <f>IF(#REF!="zákl. přenesená",H31,0)</f>
        <v>#REF!</v>
      </c>
      <c r="AU31" s="18" t="e">
        <f>IF(#REF!="sníž. přenesená",H31,0)</f>
        <v>#REF!</v>
      </c>
      <c r="AV31" s="18" t="e">
        <f>IF(#REF!="nulová",H31,0)</f>
        <v>#REF!</v>
      </c>
      <c r="AW31" s="9" t="s">
        <v>6</v>
      </c>
      <c r="AX31" s="18">
        <f>ROUND(G31*F31,2)</f>
        <v>0</v>
      </c>
      <c r="AY31" s="9" t="s">
        <v>19</v>
      </c>
      <c r="AZ31" s="17" t="s">
        <v>45</v>
      </c>
    </row>
    <row r="32" spans="1:52" s="2" customFormat="1" ht="16.5" customHeight="1">
      <c r="A32" s="23"/>
      <c r="B32" s="24"/>
      <c r="C32" s="55" t="s">
        <v>235</v>
      </c>
      <c r="D32" s="56" t="s">
        <v>236</v>
      </c>
      <c r="E32" s="57" t="s">
        <v>24</v>
      </c>
      <c r="F32" s="58">
        <v>1</v>
      </c>
      <c r="G32" s="59"/>
      <c r="H32" s="59">
        <f t="shared" si="1"/>
        <v>0</v>
      </c>
      <c r="I32" s="60"/>
      <c r="J32" s="10"/>
      <c r="K32" s="10"/>
      <c r="L32" s="10"/>
      <c r="M32" s="10"/>
      <c r="N32" s="10"/>
      <c r="O32" s="10"/>
      <c r="P32" s="10"/>
      <c r="Q32" s="10"/>
      <c r="R32" s="10"/>
      <c r="AE32" s="17" t="s">
        <v>23</v>
      </c>
      <c r="AG32" s="17" t="s">
        <v>105</v>
      </c>
      <c r="AH32" s="17" t="s">
        <v>7</v>
      </c>
      <c r="AL32" s="9" t="s">
        <v>15</v>
      </c>
      <c r="AR32" s="18" t="e">
        <f>IF(#REF!="základní",H32,0)</f>
        <v>#REF!</v>
      </c>
      <c r="AS32" s="18" t="e">
        <f>IF(#REF!="snížená",H32,0)</f>
        <v>#REF!</v>
      </c>
      <c r="AT32" s="18" t="e">
        <f>IF(#REF!="zákl. přenesená",H32,0)</f>
        <v>#REF!</v>
      </c>
      <c r="AU32" s="18" t="e">
        <f>IF(#REF!="sníž. přenesená",H32,0)</f>
        <v>#REF!</v>
      </c>
      <c r="AV32" s="18" t="e">
        <f>IF(#REF!="nulová",H32,0)</f>
        <v>#REF!</v>
      </c>
      <c r="AW32" s="9" t="s">
        <v>6</v>
      </c>
      <c r="AX32" s="18">
        <f>ROUND(G32*F32,2)</f>
        <v>0</v>
      </c>
      <c r="AY32" s="9" t="s">
        <v>19</v>
      </c>
      <c r="AZ32" s="17" t="s">
        <v>46</v>
      </c>
    </row>
    <row r="33" spans="1:52" s="2" customFormat="1" ht="16.5" customHeight="1">
      <c r="A33" s="23"/>
      <c r="B33" s="24"/>
      <c r="C33" s="39" t="s">
        <v>237</v>
      </c>
      <c r="D33" s="40" t="s">
        <v>238</v>
      </c>
      <c r="E33" s="41" t="s">
        <v>24</v>
      </c>
      <c r="F33" s="42">
        <v>61</v>
      </c>
      <c r="G33" s="43"/>
      <c r="H33" s="43">
        <f t="shared" si="1"/>
        <v>0</v>
      </c>
      <c r="I33" s="44"/>
      <c r="J33" s="10"/>
      <c r="K33" s="10"/>
      <c r="L33" s="10"/>
      <c r="M33" s="10"/>
      <c r="N33" s="10"/>
      <c r="O33" s="10"/>
      <c r="P33" s="10"/>
      <c r="Q33" s="10"/>
      <c r="R33" s="10"/>
      <c r="AE33" s="17" t="s">
        <v>19</v>
      </c>
      <c r="AG33" s="17" t="s">
        <v>17</v>
      </c>
      <c r="AH33" s="17" t="s">
        <v>7</v>
      </c>
      <c r="AL33" s="9" t="s">
        <v>15</v>
      </c>
      <c r="AR33" s="18" t="e">
        <f>IF(#REF!="základní",H33,0)</f>
        <v>#REF!</v>
      </c>
      <c r="AS33" s="18" t="e">
        <f>IF(#REF!="snížená",H33,0)</f>
        <v>#REF!</v>
      </c>
      <c r="AT33" s="18" t="e">
        <f>IF(#REF!="zákl. přenesená",H33,0)</f>
        <v>#REF!</v>
      </c>
      <c r="AU33" s="18" t="e">
        <f>IF(#REF!="sníž. přenesená",H33,0)</f>
        <v>#REF!</v>
      </c>
      <c r="AV33" s="18" t="e">
        <f>IF(#REF!="nulová",H33,0)</f>
        <v>#REF!</v>
      </c>
      <c r="AW33" s="9" t="s">
        <v>6</v>
      </c>
      <c r="AX33" s="18">
        <f>ROUND(G33*F33,2)</f>
        <v>0</v>
      </c>
      <c r="AY33" s="9" t="s">
        <v>19</v>
      </c>
      <c r="AZ33" s="17" t="s">
        <v>47</v>
      </c>
    </row>
    <row r="34" spans="1:52" s="2" customFormat="1" ht="24.2" customHeight="1">
      <c r="A34" s="23"/>
      <c r="B34" s="24"/>
      <c r="C34" s="55" t="s">
        <v>239</v>
      </c>
      <c r="D34" s="56" t="s">
        <v>240</v>
      </c>
      <c r="E34" s="57" t="s">
        <v>24</v>
      </c>
      <c r="F34" s="58">
        <v>61</v>
      </c>
      <c r="G34" s="59"/>
      <c r="H34" s="59">
        <f t="shared" si="1"/>
        <v>0</v>
      </c>
      <c r="I34" s="60"/>
      <c r="J34" s="10"/>
      <c r="K34" s="10"/>
      <c r="L34" s="10"/>
      <c r="M34" s="10"/>
      <c r="N34" s="10"/>
      <c r="O34" s="10"/>
      <c r="P34" s="10"/>
      <c r="Q34" s="10"/>
      <c r="R34" s="10"/>
      <c r="AE34" s="17" t="s">
        <v>23</v>
      </c>
      <c r="AG34" s="17" t="s">
        <v>105</v>
      </c>
      <c r="AH34" s="17" t="s">
        <v>7</v>
      </c>
      <c r="AL34" s="9" t="s">
        <v>15</v>
      </c>
      <c r="AR34" s="18" t="e">
        <f>IF(#REF!="základní",H34,0)</f>
        <v>#REF!</v>
      </c>
      <c r="AS34" s="18" t="e">
        <f>IF(#REF!="snížená",H34,0)</f>
        <v>#REF!</v>
      </c>
      <c r="AT34" s="18" t="e">
        <f>IF(#REF!="zákl. přenesená",H34,0)</f>
        <v>#REF!</v>
      </c>
      <c r="AU34" s="18" t="e">
        <f>IF(#REF!="sníž. přenesená",H34,0)</f>
        <v>#REF!</v>
      </c>
      <c r="AV34" s="18" t="e">
        <f>IF(#REF!="nulová",H34,0)</f>
        <v>#REF!</v>
      </c>
      <c r="AW34" s="9" t="s">
        <v>6</v>
      </c>
      <c r="AX34" s="18">
        <f>ROUND(G34*F34,2)</f>
        <v>0</v>
      </c>
      <c r="AY34" s="9" t="s">
        <v>19</v>
      </c>
      <c r="AZ34" s="17" t="s">
        <v>48</v>
      </c>
    </row>
    <row r="35" spans="1:52" s="2" customFormat="1" ht="16.5" customHeight="1">
      <c r="A35" s="23"/>
      <c r="B35" s="24"/>
      <c r="C35" s="39" t="s">
        <v>241</v>
      </c>
      <c r="D35" s="40" t="s">
        <v>242</v>
      </c>
      <c r="E35" s="41" t="s">
        <v>24</v>
      </c>
      <c r="F35" s="42">
        <v>61</v>
      </c>
      <c r="G35" s="43"/>
      <c r="H35" s="43">
        <f t="shared" si="1"/>
        <v>0</v>
      </c>
      <c r="I35" s="44"/>
      <c r="J35" s="10"/>
      <c r="K35" s="10"/>
      <c r="L35" s="10"/>
      <c r="M35" s="10"/>
      <c r="N35" s="10"/>
      <c r="O35" s="10"/>
      <c r="P35" s="10"/>
      <c r="Q35" s="10"/>
      <c r="R35" s="10"/>
      <c r="AE35" s="17" t="s">
        <v>19</v>
      </c>
      <c r="AG35" s="17" t="s">
        <v>17</v>
      </c>
      <c r="AH35" s="17" t="s">
        <v>7</v>
      </c>
      <c r="AL35" s="9" t="s">
        <v>15</v>
      </c>
      <c r="AR35" s="18" t="e">
        <f>IF(#REF!="základní",H35,0)</f>
        <v>#REF!</v>
      </c>
      <c r="AS35" s="18" t="e">
        <f>IF(#REF!="snížená",H35,0)</f>
        <v>#REF!</v>
      </c>
      <c r="AT35" s="18" t="e">
        <f>IF(#REF!="zákl. přenesená",H35,0)</f>
        <v>#REF!</v>
      </c>
      <c r="AU35" s="18" t="e">
        <f>IF(#REF!="sníž. přenesená",H35,0)</f>
        <v>#REF!</v>
      </c>
      <c r="AV35" s="18" t="e">
        <f>IF(#REF!="nulová",H35,0)</f>
        <v>#REF!</v>
      </c>
      <c r="AW35" s="9" t="s">
        <v>6</v>
      </c>
      <c r="AX35" s="18">
        <f>ROUND(G35*F35,2)</f>
        <v>0</v>
      </c>
      <c r="AY35" s="9" t="s">
        <v>19</v>
      </c>
      <c r="AZ35" s="17" t="s">
        <v>49</v>
      </c>
    </row>
    <row r="36" spans="1:52" s="2" customFormat="1" ht="16.5" customHeight="1">
      <c r="A36" s="23"/>
      <c r="B36" s="24"/>
      <c r="C36" s="55" t="s">
        <v>243</v>
      </c>
      <c r="D36" s="56" t="s">
        <v>244</v>
      </c>
      <c r="E36" s="57" t="s">
        <v>24</v>
      </c>
      <c r="F36" s="58">
        <v>43</v>
      </c>
      <c r="G36" s="59"/>
      <c r="H36" s="59">
        <f t="shared" si="1"/>
        <v>0</v>
      </c>
      <c r="I36" s="60"/>
      <c r="J36" s="10"/>
      <c r="K36" s="10"/>
      <c r="L36" s="10"/>
      <c r="M36" s="10"/>
      <c r="N36" s="10"/>
      <c r="O36" s="10"/>
      <c r="P36" s="10"/>
      <c r="Q36" s="10"/>
      <c r="R36" s="10"/>
      <c r="AE36" s="17" t="s">
        <v>23</v>
      </c>
      <c r="AG36" s="17" t="s">
        <v>105</v>
      </c>
      <c r="AH36" s="17" t="s">
        <v>7</v>
      </c>
      <c r="AL36" s="9" t="s">
        <v>15</v>
      </c>
      <c r="AR36" s="18" t="e">
        <f>IF(#REF!="základní",H36,0)</f>
        <v>#REF!</v>
      </c>
      <c r="AS36" s="18" t="e">
        <f>IF(#REF!="snížená",H36,0)</f>
        <v>#REF!</v>
      </c>
      <c r="AT36" s="18" t="e">
        <f>IF(#REF!="zákl. přenesená",H36,0)</f>
        <v>#REF!</v>
      </c>
      <c r="AU36" s="18" t="e">
        <f>IF(#REF!="sníž. přenesená",H36,0)</f>
        <v>#REF!</v>
      </c>
      <c r="AV36" s="18" t="e">
        <f>IF(#REF!="nulová",H36,0)</f>
        <v>#REF!</v>
      </c>
      <c r="AW36" s="9" t="s">
        <v>6</v>
      </c>
      <c r="AX36" s="18">
        <f>ROUND(G36*F36,2)</f>
        <v>0</v>
      </c>
      <c r="AY36" s="9" t="s">
        <v>19</v>
      </c>
      <c r="AZ36" s="17" t="s">
        <v>25</v>
      </c>
    </row>
    <row r="37" spans="1:52" s="2" customFormat="1" ht="24.2" customHeight="1">
      <c r="A37" s="23"/>
      <c r="B37" s="24"/>
      <c r="C37" s="55" t="s">
        <v>245</v>
      </c>
      <c r="D37" s="56" t="s">
        <v>246</v>
      </c>
      <c r="E37" s="57" t="s">
        <v>24</v>
      </c>
      <c r="F37" s="58">
        <v>18</v>
      </c>
      <c r="G37" s="59"/>
      <c r="H37" s="59">
        <f t="shared" si="1"/>
        <v>0</v>
      </c>
      <c r="I37" s="60"/>
      <c r="J37" s="10"/>
      <c r="K37" s="10"/>
      <c r="L37" s="10"/>
      <c r="M37" s="10"/>
      <c r="N37" s="10"/>
      <c r="O37" s="10"/>
      <c r="P37" s="10"/>
      <c r="Q37" s="10"/>
      <c r="R37" s="10"/>
      <c r="AE37" s="17" t="s">
        <v>23</v>
      </c>
      <c r="AG37" s="17" t="s">
        <v>105</v>
      </c>
      <c r="AH37" s="17" t="s">
        <v>7</v>
      </c>
      <c r="AL37" s="9" t="s">
        <v>15</v>
      </c>
      <c r="AR37" s="18" t="e">
        <f>IF(#REF!="základní",H37,0)</f>
        <v>#REF!</v>
      </c>
      <c r="AS37" s="18" t="e">
        <f>IF(#REF!="snížená",H37,0)</f>
        <v>#REF!</v>
      </c>
      <c r="AT37" s="18" t="e">
        <f>IF(#REF!="zákl. přenesená",H37,0)</f>
        <v>#REF!</v>
      </c>
      <c r="AU37" s="18" t="e">
        <f>IF(#REF!="sníž. přenesená",H37,0)</f>
        <v>#REF!</v>
      </c>
      <c r="AV37" s="18" t="e">
        <f>IF(#REF!="nulová",H37,0)</f>
        <v>#REF!</v>
      </c>
      <c r="AW37" s="9" t="s">
        <v>6</v>
      </c>
      <c r="AX37" s="18">
        <f>ROUND(G37*F37,2)</f>
        <v>0</v>
      </c>
      <c r="AY37" s="9" t="s">
        <v>19</v>
      </c>
      <c r="AZ37" s="17" t="s">
        <v>29</v>
      </c>
    </row>
    <row r="38" spans="1:52" s="2" customFormat="1" ht="16.5" customHeight="1">
      <c r="A38" s="23"/>
      <c r="B38" s="24"/>
      <c r="C38" s="39" t="s">
        <v>247</v>
      </c>
      <c r="D38" s="40" t="s">
        <v>248</v>
      </c>
      <c r="E38" s="41" t="s">
        <v>24</v>
      </c>
      <c r="F38" s="42">
        <v>12</v>
      </c>
      <c r="G38" s="43"/>
      <c r="H38" s="43">
        <f t="shared" si="1"/>
        <v>0</v>
      </c>
      <c r="I38" s="44"/>
      <c r="J38" s="10"/>
      <c r="K38" s="10"/>
      <c r="L38" s="10"/>
      <c r="M38" s="10"/>
      <c r="N38" s="10"/>
      <c r="O38" s="10"/>
      <c r="P38" s="10"/>
      <c r="Q38" s="10"/>
      <c r="R38" s="10"/>
      <c r="AE38" s="17" t="s">
        <v>19</v>
      </c>
      <c r="AG38" s="17" t="s">
        <v>17</v>
      </c>
      <c r="AH38" s="17" t="s">
        <v>7</v>
      </c>
      <c r="AL38" s="9" t="s">
        <v>15</v>
      </c>
      <c r="AR38" s="18" t="e">
        <f>IF(#REF!="základní",H38,0)</f>
        <v>#REF!</v>
      </c>
      <c r="AS38" s="18" t="e">
        <f>IF(#REF!="snížená",H38,0)</f>
        <v>#REF!</v>
      </c>
      <c r="AT38" s="18" t="e">
        <f>IF(#REF!="zákl. přenesená",H38,0)</f>
        <v>#REF!</v>
      </c>
      <c r="AU38" s="18" t="e">
        <f>IF(#REF!="sníž. přenesená",H38,0)</f>
        <v>#REF!</v>
      </c>
      <c r="AV38" s="18" t="e">
        <f>IF(#REF!="nulová",H38,0)</f>
        <v>#REF!</v>
      </c>
      <c r="AW38" s="9" t="s">
        <v>6</v>
      </c>
      <c r="AX38" s="18">
        <f>ROUND(G38*F38,2)</f>
        <v>0</v>
      </c>
      <c r="AY38" s="9" t="s">
        <v>19</v>
      </c>
      <c r="AZ38" s="17" t="s">
        <v>50</v>
      </c>
    </row>
    <row r="39" spans="1:52" s="2" customFormat="1" ht="37.9" customHeight="1">
      <c r="A39" s="23"/>
      <c r="B39" s="24"/>
      <c r="C39" s="55" t="s">
        <v>249</v>
      </c>
      <c r="D39" s="56" t="s">
        <v>250</v>
      </c>
      <c r="E39" s="57" t="s">
        <v>24</v>
      </c>
      <c r="F39" s="58">
        <v>8</v>
      </c>
      <c r="G39" s="59"/>
      <c r="H39" s="59">
        <f t="shared" si="1"/>
        <v>0</v>
      </c>
      <c r="I39" s="60"/>
      <c r="J39" s="10"/>
      <c r="K39" s="10"/>
      <c r="L39" s="10"/>
      <c r="M39" s="10"/>
      <c r="N39" s="10"/>
      <c r="O39" s="10"/>
      <c r="P39" s="10"/>
      <c r="Q39" s="10"/>
      <c r="R39" s="10"/>
      <c r="AE39" s="17" t="s">
        <v>23</v>
      </c>
      <c r="AG39" s="17" t="s">
        <v>105</v>
      </c>
      <c r="AH39" s="17" t="s">
        <v>7</v>
      </c>
      <c r="AL39" s="9" t="s">
        <v>15</v>
      </c>
      <c r="AR39" s="18" t="e">
        <f>IF(#REF!="základní",H39,0)</f>
        <v>#REF!</v>
      </c>
      <c r="AS39" s="18" t="e">
        <f>IF(#REF!="snížená",H39,0)</f>
        <v>#REF!</v>
      </c>
      <c r="AT39" s="18" t="e">
        <f>IF(#REF!="zákl. přenesená",H39,0)</f>
        <v>#REF!</v>
      </c>
      <c r="AU39" s="18" t="e">
        <f>IF(#REF!="sníž. přenesená",H39,0)</f>
        <v>#REF!</v>
      </c>
      <c r="AV39" s="18" t="e">
        <f>IF(#REF!="nulová",H39,0)</f>
        <v>#REF!</v>
      </c>
      <c r="AW39" s="9" t="s">
        <v>6</v>
      </c>
      <c r="AX39" s="18">
        <f>ROUND(G39*F39,2)</f>
        <v>0</v>
      </c>
      <c r="AY39" s="9" t="s">
        <v>19</v>
      </c>
      <c r="AZ39" s="17" t="s">
        <v>51</v>
      </c>
    </row>
    <row r="40" spans="1:52" s="2" customFormat="1" ht="24.2" customHeight="1">
      <c r="A40" s="23"/>
      <c r="B40" s="24"/>
      <c r="C40" s="55" t="s">
        <v>251</v>
      </c>
      <c r="D40" s="56" t="s">
        <v>252</v>
      </c>
      <c r="E40" s="57" t="s">
        <v>24</v>
      </c>
      <c r="F40" s="58">
        <v>4</v>
      </c>
      <c r="G40" s="59"/>
      <c r="H40" s="59">
        <f t="shared" si="1"/>
        <v>0</v>
      </c>
      <c r="I40" s="60"/>
      <c r="J40" s="10"/>
      <c r="K40" s="10"/>
      <c r="L40" s="10"/>
      <c r="M40" s="10"/>
      <c r="N40" s="10"/>
      <c r="O40" s="10"/>
      <c r="P40" s="10"/>
      <c r="Q40" s="10"/>
      <c r="R40" s="10"/>
      <c r="AE40" s="17" t="s">
        <v>23</v>
      </c>
      <c r="AG40" s="17" t="s">
        <v>105</v>
      </c>
      <c r="AH40" s="17" t="s">
        <v>7</v>
      </c>
      <c r="AL40" s="9" t="s">
        <v>15</v>
      </c>
      <c r="AR40" s="18" t="e">
        <f>IF(#REF!="základní",H40,0)</f>
        <v>#REF!</v>
      </c>
      <c r="AS40" s="18" t="e">
        <f>IF(#REF!="snížená",H40,0)</f>
        <v>#REF!</v>
      </c>
      <c r="AT40" s="18" t="e">
        <f>IF(#REF!="zákl. přenesená",H40,0)</f>
        <v>#REF!</v>
      </c>
      <c r="AU40" s="18" t="e">
        <f>IF(#REF!="sníž. přenesená",H40,0)</f>
        <v>#REF!</v>
      </c>
      <c r="AV40" s="18" t="e">
        <f>IF(#REF!="nulová",H40,0)</f>
        <v>#REF!</v>
      </c>
      <c r="AW40" s="9" t="s">
        <v>6</v>
      </c>
      <c r="AX40" s="18">
        <f>ROUND(G40*F40,2)</f>
        <v>0</v>
      </c>
      <c r="AY40" s="9" t="s">
        <v>19</v>
      </c>
      <c r="AZ40" s="17" t="s">
        <v>52</v>
      </c>
    </row>
    <row r="41" spans="1:52" s="2" customFormat="1" ht="24.2" customHeight="1">
      <c r="A41" s="23"/>
      <c r="B41" s="24"/>
      <c r="C41" s="39" t="s">
        <v>253</v>
      </c>
      <c r="D41" s="40" t="s">
        <v>254</v>
      </c>
      <c r="E41" s="41" t="s">
        <v>24</v>
      </c>
      <c r="F41" s="42">
        <v>4</v>
      </c>
      <c r="G41" s="43"/>
      <c r="H41" s="43">
        <f t="shared" si="1"/>
        <v>0</v>
      </c>
      <c r="I41" s="44"/>
      <c r="J41" s="10"/>
      <c r="K41" s="10"/>
      <c r="L41" s="10"/>
      <c r="M41" s="10"/>
      <c r="N41" s="10"/>
      <c r="O41" s="10"/>
      <c r="P41" s="10"/>
      <c r="Q41" s="10"/>
      <c r="R41" s="10"/>
      <c r="AE41" s="17" t="s">
        <v>19</v>
      </c>
      <c r="AG41" s="17" t="s">
        <v>17</v>
      </c>
      <c r="AH41" s="17" t="s">
        <v>7</v>
      </c>
      <c r="AL41" s="9" t="s">
        <v>15</v>
      </c>
      <c r="AR41" s="18" t="e">
        <f>IF(#REF!="základní",H41,0)</f>
        <v>#REF!</v>
      </c>
      <c r="AS41" s="18" t="e">
        <f>IF(#REF!="snížená",H41,0)</f>
        <v>#REF!</v>
      </c>
      <c r="AT41" s="18" t="e">
        <f>IF(#REF!="zákl. přenesená",H41,0)</f>
        <v>#REF!</v>
      </c>
      <c r="AU41" s="18" t="e">
        <f>IF(#REF!="sníž. přenesená",H41,0)</f>
        <v>#REF!</v>
      </c>
      <c r="AV41" s="18" t="e">
        <f>IF(#REF!="nulová",H41,0)</f>
        <v>#REF!</v>
      </c>
      <c r="AW41" s="9" t="s">
        <v>6</v>
      </c>
      <c r="AX41" s="18">
        <f>ROUND(G41*F41,2)</f>
        <v>0</v>
      </c>
      <c r="AY41" s="9" t="s">
        <v>19</v>
      </c>
      <c r="AZ41" s="17" t="s">
        <v>53</v>
      </c>
    </row>
    <row r="42" spans="1:52" s="2" customFormat="1" ht="66.75" customHeight="1">
      <c r="A42" s="23"/>
      <c r="B42" s="24"/>
      <c r="C42" s="55" t="s">
        <v>255</v>
      </c>
      <c r="D42" s="56" t="s">
        <v>256</v>
      </c>
      <c r="E42" s="57" t="s">
        <v>24</v>
      </c>
      <c r="F42" s="58">
        <v>4</v>
      </c>
      <c r="G42" s="59"/>
      <c r="H42" s="59">
        <f t="shared" si="1"/>
        <v>0</v>
      </c>
      <c r="I42" s="60"/>
      <c r="J42" s="10"/>
      <c r="K42" s="10"/>
      <c r="L42" s="10"/>
      <c r="M42" s="10"/>
      <c r="N42" s="10"/>
      <c r="O42" s="10"/>
      <c r="P42" s="10"/>
      <c r="Q42" s="10"/>
      <c r="R42" s="10"/>
      <c r="AE42" s="17" t="s">
        <v>23</v>
      </c>
      <c r="AG42" s="17" t="s">
        <v>105</v>
      </c>
      <c r="AH42" s="17" t="s">
        <v>7</v>
      </c>
      <c r="AL42" s="9" t="s">
        <v>15</v>
      </c>
      <c r="AR42" s="18" t="e">
        <f>IF(#REF!="základní",H42,0)</f>
        <v>#REF!</v>
      </c>
      <c r="AS42" s="18" t="e">
        <f>IF(#REF!="snížená",H42,0)</f>
        <v>#REF!</v>
      </c>
      <c r="AT42" s="18" t="e">
        <f>IF(#REF!="zákl. přenesená",H42,0)</f>
        <v>#REF!</v>
      </c>
      <c r="AU42" s="18" t="e">
        <f>IF(#REF!="sníž. přenesená",H42,0)</f>
        <v>#REF!</v>
      </c>
      <c r="AV42" s="18" t="e">
        <f>IF(#REF!="nulová",H42,0)</f>
        <v>#REF!</v>
      </c>
      <c r="AW42" s="9" t="s">
        <v>6</v>
      </c>
      <c r="AX42" s="18">
        <f>ROUND(G42*F42,2)</f>
        <v>0</v>
      </c>
      <c r="AY42" s="9" t="s">
        <v>19</v>
      </c>
      <c r="AZ42" s="17" t="s">
        <v>54</v>
      </c>
    </row>
    <row r="43" spans="1:52" s="2" customFormat="1" ht="24.2" customHeight="1">
      <c r="A43" s="23"/>
      <c r="B43" s="24"/>
      <c r="C43" s="39" t="s">
        <v>257</v>
      </c>
      <c r="D43" s="40" t="s">
        <v>258</v>
      </c>
      <c r="E43" s="41" t="s">
        <v>24</v>
      </c>
      <c r="F43" s="42">
        <v>12</v>
      </c>
      <c r="G43" s="43"/>
      <c r="H43" s="43">
        <f t="shared" si="1"/>
        <v>0</v>
      </c>
      <c r="I43" s="44"/>
      <c r="J43" s="10"/>
      <c r="K43" s="10"/>
      <c r="L43" s="10"/>
      <c r="M43" s="10"/>
      <c r="N43" s="10"/>
      <c r="O43" s="10"/>
      <c r="P43" s="10"/>
      <c r="Q43" s="10"/>
      <c r="R43" s="10"/>
      <c r="AE43" s="17" t="s">
        <v>19</v>
      </c>
      <c r="AG43" s="17" t="s">
        <v>17</v>
      </c>
      <c r="AH43" s="17" t="s">
        <v>7</v>
      </c>
      <c r="AL43" s="9" t="s">
        <v>15</v>
      </c>
      <c r="AR43" s="18" t="e">
        <f>IF(#REF!="základní",H43,0)</f>
        <v>#REF!</v>
      </c>
      <c r="AS43" s="18" t="e">
        <f>IF(#REF!="snížená",H43,0)</f>
        <v>#REF!</v>
      </c>
      <c r="AT43" s="18" t="e">
        <f>IF(#REF!="zákl. přenesená",H43,0)</f>
        <v>#REF!</v>
      </c>
      <c r="AU43" s="18" t="e">
        <f>IF(#REF!="sníž. přenesená",H43,0)</f>
        <v>#REF!</v>
      </c>
      <c r="AV43" s="18" t="e">
        <f>IF(#REF!="nulová",H43,0)</f>
        <v>#REF!</v>
      </c>
      <c r="AW43" s="9" t="s">
        <v>6</v>
      </c>
      <c r="AX43" s="18">
        <f>ROUND(G43*F43,2)</f>
        <v>0</v>
      </c>
      <c r="AY43" s="9" t="s">
        <v>19</v>
      </c>
      <c r="AZ43" s="17" t="s">
        <v>55</v>
      </c>
    </row>
    <row r="44" spans="1:52" s="2" customFormat="1" ht="16.5" customHeight="1">
      <c r="A44" s="23"/>
      <c r="B44" s="24"/>
      <c r="C44" s="55" t="s">
        <v>259</v>
      </c>
      <c r="D44" s="56" t="s">
        <v>260</v>
      </c>
      <c r="E44" s="57" t="s">
        <v>24</v>
      </c>
      <c r="F44" s="58">
        <v>12</v>
      </c>
      <c r="G44" s="59"/>
      <c r="H44" s="59">
        <f t="shared" si="1"/>
        <v>0</v>
      </c>
      <c r="I44" s="60"/>
      <c r="J44" s="10"/>
      <c r="K44" s="10"/>
      <c r="L44" s="10"/>
      <c r="M44" s="10"/>
      <c r="N44" s="10"/>
      <c r="O44" s="10"/>
      <c r="P44" s="10"/>
      <c r="Q44" s="10"/>
      <c r="R44" s="10"/>
      <c r="AE44" s="17" t="s">
        <v>23</v>
      </c>
      <c r="AG44" s="17" t="s">
        <v>105</v>
      </c>
      <c r="AH44" s="17" t="s">
        <v>7</v>
      </c>
      <c r="AL44" s="9" t="s">
        <v>15</v>
      </c>
      <c r="AR44" s="18" t="e">
        <f>IF(#REF!="základní",H44,0)</f>
        <v>#REF!</v>
      </c>
      <c r="AS44" s="18" t="e">
        <f>IF(#REF!="snížená",H44,0)</f>
        <v>#REF!</v>
      </c>
      <c r="AT44" s="18" t="e">
        <f>IF(#REF!="zákl. přenesená",H44,0)</f>
        <v>#REF!</v>
      </c>
      <c r="AU44" s="18" t="e">
        <f>IF(#REF!="sníž. přenesená",H44,0)</f>
        <v>#REF!</v>
      </c>
      <c r="AV44" s="18" t="e">
        <f>IF(#REF!="nulová",H44,0)</f>
        <v>#REF!</v>
      </c>
      <c r="AW44" s="9" t="s">
        <v>6</v>
      </c>
      <c r="AX44" s="18">
        <f>ROUND(G44*F44,2)</f>
        <v>0</v>
      </c>
      <c r="AY44" s="9" t="s">
        <v>19</v>
      </c>
      <c r="AZ44" s="17" t="s">
        <v>56</v>
      </c>
    </row>
    <row r="45" spans="1:52" s="2" customFormat="1" ht="21.75" customHeight="1">
      <c r="A45" s="23"/>
      <c r="B45" s="24"/>
      <c r="C45" s="39" t="s">
        <v>261</v>
      </c>
      <c r="D45" s="40" t="s">
        <v>262</v>
      </c>
      <c r="E45" s="41" t="s">
        <v>24</v>
      </c>
      <c r="F45" s="42">
        <v>2</v>
      </c>
      <c r="G45" s="43"/>
      <c r="H45" s="43">
        <f t="shared" si="1"/>
        <v>0</v>
      </c>
      <c r="I45" s="44"/>
      <c r="J45" s="10"/>
      <c r="K45" s="10"/>
      <c r="L45" s="10"/>
      <c r="M45" s="10"/>
      <c r="N45" s="10"/>
      <c r="O45" s="10"/>
      <c r="P45" s="10"/>
      <c r="Q45" s="10"/>
      <c r="R45" s="10"/>
      <c r="AE45" s="17" t="s">
        <v>19</v>
      </c>
      <c r="AG45" s="17" t="s">
        <v>17</v>
      </c>
      <c r="AH45" s="17" t="s">
        <v>7</v>
      </c>
      <c r="AL45" s="9" t="s">
        <v>15</v>
      </c>
      <c r="AR45" s="18" t="e">
        <f>IF(#REF!="základní",H45,0)</f>
        <v>#REF!</v>
      </c>
      <c r="AS45" s="18" t="e">
        <f>IF(#REF!="snížená",H45,0)</f>
        <v>#REF!</v>
      </c>
      <c r="AT45" s="18" t="e">
        <f>IF(#REF!="zákl. přenesená",H45,0)</f>
        <v>#REF!</v>
      </c>
      <c r="AU45" s="18" t="e">
        <f>IF(#REF!="sníž. přenesená",H45,0)</f>
        <v>#REF!</v>
      </c>
      <c r="AV45" s="18" t="e">
        <f>IF(#REF!="nulová",H45,0)</f>
        <v>#REF!</v>
      </c>
      <c r="AW45" s="9" t="s">
        <v>6</v>
      </c>
      <c r="AX45" s="18">
        <f>ROUND(G45*F45,2)</f>
        <v>0</v>
      </c>
      <c r="AY45" s="9" t="s">
        <v>19</v>
      </c>
      <c r="AZ45" s="17" t="s">
        <v>57</v>
      </c>
    </row>
    <row r="46" spans="1:52" s="2" customFormat="1" ht="16.5" customHeight="1">
      <c r="A46" s="23"/>
      <c r="B46" s="24"/>
      <c r="C46" s="55" t="s">
        <v>263</v>
      </c>
      <c r="D46" s="56" t="s">
        <v>264</v>
      </c>
      <c r="E46" s="57" t="s">
        <v>24</v>
      </c>
      <c r="F46" s="58">
        <v>2</v>
      </c>
      <c r="G46" s="59"/>
      <c r="H46" s="59">
        <f t="shared" si="1"/>
        <v>0</v>
      </c>
      <c r="I46" s="60"/>
      <c r="J46" s="10"/>
      <c r="K46" s="10"/>
      <c r="L46" s="10"/>
      <c r="M46" s="10"/>
      <c r="N46" s="10"/>
      <c r="O46" s="10"/>
      <c r="P46" s="10"/>
      <c r="Q46" s="10"/>
      <c r="R46" s="10"/>
      <c r="AE46" s="17" t="s">
        <v>23</v>
      </c>
      <c r="AG46" s="17" t="s">
        <v>105</v>
      </c>
      <c r="AH46" s="17" t="s">
        <v>7</v>
      </c>
      <c r="AL46" s="9" t="s">
        <v>15</v>
      </c>
      <c r="AR46" s="18" t="e">
        <f>IF(#REF!="základní",H46,0)</f>
        <v>#REF!</v>
      </c>
      <c r="AS46" s="18" t="e">
        <f>IF(#REF!="snížená",H46,0)</f>
        <v>#REF!</v>
      </c>
      <c r="AT46" s="18" t="e">
        <f>IF(#REF!="zákl. přenesená",H46,0)</f>
        <v>#REF!</v>
      </c>
      <c r="AU46" s="18" t="e">
        <f>IF(#REF!="sníž. přenesená",H46,0)</f>
        <v>#REF!</v>
      </c>
      <c r="AV46" s="18" t="e">
        <f>IF(#REF!="nulová",H46,0)</f>
        <v>#REF!</v>
      </c>
      <c r="AW46" s="9" t="s">
        <v>6</v>
      </c>
      <c r="AX46" s="18">
        <f>ROUND(G46*F46,2)</f>
        <v>0</v>
      </c>
      <c r="AY46" s="9" t="s">
        <v>19</v>
      </c>
      <c r="AZ46" s="17" t="s">
        <v>58</v>
      </c>
    </row>
    <row r="47" spans="1:52" s="2" customFormat="1" ht="16.5" customHeight="1">
      <c r="A47" s="23"/>
      <c r="B47" s="24"/>
      <c r="C47" s="39" t="s">
        <v>265</v>
      </c>
      <c r="D47" s="40" t="s">
        <v>266</v>
      </c>
      <c r="E47" s="41" t="s">
        <v>24</v>
      </c>
      <c r="F47" s="42">
        <v>4</v>
      </c>
      <c r="G47" s="43"/>
      <c r="H47" s="43">
        <f t="shared" si="1"/>
        <v>0</v>
      </c>
      <c r="I47" s="44"/>
      <c r="J47" s="10"/>
      <c r="K47" s="10"/>
      <c r="L47" s="10"/>
      <c r="M47" s="10"/>
      <c r="N47" s="10"/>
      <c r="O47" s="10"/>
      <c r="P47" s="10"/>
      <c r="Q47" s="10"/>
      <c r="R47" s="10"/>
      <c r="AE47" s="17" t="s">
        <v>19</v>
      </c>
      <c r="AG47" s="17" t="s">
        <v>17</v>
      </c>
      <c r="AH47" s="17" t="s">
        <v>7</v>
      </c>
      <c r="AL47" s="9" t="s">
        <v>15</v>
      </c>
      <c r="AR47" s="18" t="e">
        <f>IF(#REF!="základní",H47,0)</f>
        <v>#REF!</v>
      </c>
      <c r="AS47" s="18" t="e">
        <f>IF(#REF!="snížená",H47,0)</f>
        <v>#REF!</v>
      </c>
      <c r="AT47" s="18" t="e">
        <f>IF(#REF!="zákl. přenesená",H47,0)</f>
        <v>#REF!</v>
      </c>
      <c r="AU47" s="18" t="e">
        <f>IF(#REF!="sníž. přenesená",H47,0)</f>
        <v>#REF!</v>
      </c>
      <c r="AV47" s="18" t="e">
        <f>IF(#REF!="nulová",H47,0)</f>
        <v>#REF!</v>
      </c>
      <c r="AW47" s="9" t="s">
        <v>6</v>
      </c>
      <c r="AX47" s="18">
        <f>ROUND(G47*F47,2)</f>
        <v>0</v>
      </c>
      <c r="AY47" s="9" t="s">
        <v>19</v>
      </c>
      <c r="AZ47" s="17" t="s">
        <v>59</v>
      </c>
    </row>
    <row r="48" spans="1:52" s="2" customFormat="1" ht="21.75" customHeight="1">
      <c r="A48" s="23"/>
      <c r="B48" s="24"/>
      <c r="C48" s="55" t="s">
        <v>267</v>
      </c>
      <c r="D48" s="56" t="s">
        <v>268</v>
      </c>
      <c r="E48" s="57" t="s">
        <v>24</v>
      </c>
      <c r="F48" s="58">
        <v>4</v>
      </c>
      <c r="G48" s="59"/>
      <c r="H48" s="59">
        <f t="shared" si="1"/>
        <v>0</v>
      </c>
      <c r="I48" s="60"/>
      <c r="J48" s="10"/>
      <c r="K48" s="10"/>
      <c r="L48" s="10"/>
      <c r="M48" s="10"/>
      <c r="N48" s="10"/>
      <c r="O48" s="10"/>
      <c r="P48" s="10"/>
      <c r="Q48" s="10"/>
      <c r="R48" s="10"/>
      <c r="AE48" s="17" t="s">
        <v>23</v>
      </c>
      <c r="AG48" s="17" t="s">
        <v>105</v>
      </c>
      <c r="AH48" s="17" t="s">
        <v>7</v>
      </c>
      <c r="AL48" s="9" t="s">
        <v>15</v>
      </c>
      <c r="AR48" s="18" t="e">
        <f>IF(#REF!="základní",H48,0)</f>
        <v>#REF!</v>
      </c>
      <c r="AS48" s="18" t="e">
        <f>IF(#REF!="snížená",H48,0)</f>
        <v>#REF!</v>
      </c>
      <c r="AT48" s="18" t="e">
        <f>IF(#REF!="zákl. přenesená",H48,0)</f>
        <v>#REF!</v>
      </c>
      <c r="AU48" s="18" t="e">
        <f>IF(#REF!="sníž. přenesená",H48,0)</f>
        <v>#REF!</v>
      </c>
      <c r="AV48" s="18" t="e">
        <f>IF(#REF!="nulová",H48,0)</f>
        <v>#REF!</v>
      </c>
      <c r="AW48" s="9" t="s">
        <v>6</v>
      </c>
      <c r="AX48" s="18">
        <f>ROUND(G48*F48,2)</f>
        <v>0</v>
      </c>
      <c r="AY48" s="9" t="s">
        <v>19</v>
      </c>
      <c r="AZ48" s="17" t="s">
        <v>60</v>
      </c>
    </row>
    <row r="49" spans="1:52" s="2" customFormat="1" ht="16.5" customHeight="1">
      <c r="A49" s="23"/>
      <c r="B49" s="24"/>
      <c r="C49" s="55" t="s">
        <v>269</v>
      </c>
      <c r="D49" s="56" t="s">
        <v>270</v>
      </c>
      <c r="E49" s="57" t="s">
        <v>24</v>
      </c>
      <c r="F49" s="58">
        <v>28</v>
      </c>
      <c r="G49" s="59"/>
      <c r="H49" s="59">
        <f t="shared" si="1"/>
        <v>0</v>
      </c>
      <c r="I49" s="60"/>
      <c r="J49" s="10"/>
      <c r="K49" s="10"/>
      <c r="L49" s="10"/>
      <c r="M49" s="10"/>
      <c r="N49" s="10"/>
      <c r="O49" s="10"/>
      <c r="P49" s="10"/>
      <c r="Q49" s="10"/>
      <c r="R49" s="10"/>
      <c r="AE49" s="17" t="s">
        <v>23</v>
      </c>
      <c r="AG49" s="17" t="s">
        <v>105</v>
      </c>
      <c r="AH49" s="17" t="s">
        <v>7</v>
      </c>
      <c r="AL49" s="9" t="s">
        <v>15</v>
      </c>
      <c r="AR49" s="18" t="e">
        <f>IF(#REF!="základní",H49,0)</f>
        <v>#REF!</v>
      </c>
      <c r="AS49" s="18" t="e">
        <f>IF(#REF!="snížená",H49,0)</f>
        <v>#REF!</v>
      </c>
      <c r="AT49" s="18" t="e">
        <f>IF(#REF!="zákl. přenesená",H49,0)</f>
        <v>#REF!</v>
      </c>
      <c r="AU49" s="18" t="e">
        <f>IF(#REF!="sníž. přenesená",H49,0)</f>
        <v>#REF!</v>
      </c>
      <c r="AV49" s="18" t="e">
        <f>IF(#REF!="nulová",H49,0)</f>
        <v>#REF!</v>
      </c>
      <c r="AW49" s="9" t="s">
        <v>6</v>
      </c>
      <c r="AX49" s="18">
        <f>ROUND(G49*F49,2)</f>
        <v>0</v>
      </c>
      <c r="AY49" s="9" t="s">
        <v>19</v>
      </c>
      <c r="AZ49" s="17" t="s">
        <v>61</v>
      </c>
    </row>
    <row r="50" spans="1:52" s="2" customFormat="1" ht="16.5" customHeight="1">
      <c r="A50" s="23"/>
      <c r="B50" s="24"/>
      <c r="C50" s="55" t="s">
        <v>271</v>
      </c>
      <c r="D50" s="56" t="s">
        <v>272</v>
      </c>
      <c r="E50" s="57" t="s">
        <v>24</v>
      </c>
      <c r="F50" s="58">
        <v>1</v>
      </c>
      <c r="G50" s="59"/>
      <c r="H50" s="59">
        <f t="shared" si="1"/>
        <v>0</v>
      </c>
      <c r="I50" s="60"/>
      <c r="J50" s="10"/>
      <c r="K50" s="10"/>
      <c r="L50" s="10"/>
      <c r="M50" s="10"/>
      <c r="N50" s="10"/>
      <c r="O50" s="10"/>
      <c r="P50" s="10"/>
      <c r="Q50" s="10"/>
      <c r="R50" s="10"/>
      <c r="AE50" s="17" t="s">
        <v>23</v>
      </c>
      <c r="AG50" s="17" t="s">
        <v>105</v>
      </c>
      <c r="AH50" s="17" t="s">
        <v>7</v>
      </c>
      <c r="AL50" s="9" t="s">
        <v>15</v>
      </c>
      <c r="AR50" s="18" t="e">
        <f>IF(#REF!="základní",H50,0)</f>
        <v>#REF!</v>
      </c>
      <c r="AS50" s="18" t="e">
        <f>IF(#REF!="snížená",H50,0)</f>
        <v>#REF!</v>
      </c>
      <c r="AT50" s="18" t="e">
        <f>IF(#REF!="zákl. přenesená",H50,0)</f>
        <v>#REF!</v>
      </c>
      <c r="AU50" s="18" t="e">
        <f>IF(#REF!="sníž. přenesená",H50,0)</f>
        <v>#REF!</v>
      </c>
      <c r="AV50" s="18" t="e">
        <f>IF(#REF!="nulová",H50,0)</f>
        <v>#REF!</v>
      </c>
      <c r="AW50" s="9" t="s">
        <v>6</v>
      </c>
      <c r="AX50" s="18">
        <f>ROUND(G50*F50,2)</f>
        <v>0</v>
      </c>
      <c r="AY50" s="9" t="s">
        <v>19</v>
      </c>
      <c r="AZ50" s="17" t="s">
        <v>62</v>
      </c>
    </row>
    <row r="51" spans="1:52" s="2" customFormat="1" ht="16.5" customHeight="1">
      <c r="A51" s="23"/>
      <c r="B51" s="24"/>
      <c r="C51" s="39" t="s">
        <v>273</v>
      </c>
      <c r="D51" s="40" t="s">
        <v>274</v>
      </c>
      <c r="E51" s="41" t="s">
        <v>24</v>
      </c>
      <c r="F51" s="42">
        <v>1</v>
      </c>
      <c r="G51" s="43"/>
      <c r="H51" s="43">
        <f t="shared" si="1"/>
        <v>0</v>
      </c>
      <c r="I51" s="44"/>
      <c r="J51" s="10"/>
      <c r="K51" s="10"/>
      <c r="L51" s="10"/>
      <c r="M51" s="10"/>
      <c r="N51" s="10"/>
      <c r="O51" s="10"/>
      <c r="P51" s="10"/>
      <c r="Q51" s="10"/>
      <c r="R51" s="10"/>
      <c r="AE51" s="17" t="s">
        <v>19</v>
      </c>
      <c r="AG51" s="17" t="s">
        <v>17</v>
      </c>
      <c r="AH51" s="17" t="s">
        <v>7</v>
      </c>
      <c r="AL51" s="9" t="s">
        <v>15</v>
      </c>
      <c r="AR51" s="18" t="e">
        <f>IF(#REF!="základní",H51,0)</f>
        <v>#REF!</v>
      </c>
      <c r="AS51" s="18" t="e">
        <f>IF(#REF!="snížená",H51,0)</f>
        <v>#REF!</v>
      </c>
      <c r="AT51" s="18" t="e">
        <f>IF(#REF!="zákl. přenesená",H51,0)</f>
        <v>#REF!</v>
      </c>
      <c r="AU51" s="18" t="e">
        <f>IF(#REF!="sníž. přenesená",H51,0)</f>
        <v>#REF!</v>
      </c>
      <c r="AV51" s="18" t="e">
        <f>IF(#REF!="nulová",H51,0)</f>
        <v>#REF!</v>
      </c>
      <c r="AW51" s="9" t="s">
        <v>6</v>
      </c>
      <c r="AX51" s="18">
        <f>ROUND(G51*F51,2)</f>
        <v>0</v>
      </c>
      <c r="AY51" s="9" t="s">
        <v>19</v>
      </c>
      <c r="AZ51" s="17" t="s">
        <v>63</v>
      </c>
    </row>
    <row r="52" spans="1:52" s="2" customFormat="1" ht="24.2" customHeight="1">
      <c r="A52" s="23"/>
      <c r="B52" s="24"/>
      <c r="C52" s="39" t="s">
        <v>275</v>
      </c>
      <c r="D52" s="40" t="s">
        <v>276</v>
      </c>
      <c r="E52" s="41" t="s">
        <v>24</v>
      </c>
      <c r="F52" s="42">
        <v>1</v>
      </c>
      <c r="G52" s="43"/>
      <c r="H52" s="43">
        <f t="shared" si="1"/>
        <v>0</v>
      </c>
      <c r="I52" s="44"/>
      <c r="J52" s="10"/>
      <c r="K52" s="10"/>
      <c r="L52" s="10"/>
      <c r="M52" s="10"/>
      <c r="N52" s="10"/>
      <c r="O52" s="10"/>
      <c r="P52" s="10"/>
      <c r="Q52" s="10"/>
      <c r="R52" s="10"/>
      <c r="AE52" s="17" t="s">
        <v>19</v>
      </c>
      <c r="AG52" s="17" t="s">
        <v>17</v>
      </c>
      <c r="AH52" s="17" t="s">
        <v>7</v>
      </c>
      <c r="AL52" s="9" t="s">
        <v>15</v>
      </c>
      <c r="AR52" s="18" t="e">
        <f>IF(#REF!="základní",H52,0)</f>
        <v>#REF!</v>
      </c>
      <c r="AS52" s="18" t="e">
        <f>IF(#REF!="snížená",H52,0)</f>
        <v>#REF!</v>
      </c>
      <c r="AT52" s="18" t="e">
        <f>IF(#REF!="zákl. přenesená",H52,0)</f>
        <v>#REF!</v>
      </c>
      <c r="AU52" s="18" t="e">
        <f>IF(#REF!="sníž. přenesená",H52,0)</f>
        <v>#REF!</v>
      </c>
      <c r="AV52" s="18" t="e">
        <f>IF(#REF!="nulová",H52,0)</f>
        <v>#REF!</v>
      </c>
      <c r="AW52" s="9" t="s">
        <v>6</v>
      </c>
      <c r="AX52" s="18">
        <f>ROUND(G52*F52,2)</f>
        <v>0</v>
      </c>
      <c r="AY52" s="9" t="s">
        <v>19</v>
      </c>
      <c r="AZ52" s="17" t="s">
        <v>64</v>
      </c>
    </row>
    <row r="53" spans="1:52" s="2" customFormat="1" ht="24.2" customHeight="1">
      <c r="A53" s="23"/>
      <c r="B53" s="24"/>
      <c r="C53" s="39" t="s">
        <v>277</v>
      </c>
      <c r="D53" s="40" t="s">
        <v>278</v>
      </c>
      <c r="E53" s="41" t="s">
        <v>24</v>
      </c>
      <c r="F53" s="42">
        <v>73</v>
      </c>
      <c r="G53" s="43"/>
      <c r="H53" s="43">
        <f t="shared" si="1"/>
        <v>0</v>
      </c>
      <c r="I53" s="44"/>
      <c r="J53" s="10"/>
      <c r="K53" s="10"/>
      <c r="L53" s="10"/>
      <c r="M53" s="10"/>
      <c r="N53" s="10"/>
      <c r="O53" s="10"/>
      <c r="P53" s="10"/>
      <c r="Q53" s="10"/>
      <c r="R53" s="10"/>
      <c r="AE53" s="17" t="s">
        <v>19</v>
      </c>
      <c r="AG53" s="17" t="s">
        <v>17</v>
      </c>
      <c r="AH53" s="17" t="s">
        <v>7</v>
      </c>
      <c r="AL53" s="9" t="s">
        <v>15</v>
      </c>
      <c r="AR53" s="18" t="e">
        <f>IF(#REF!="základní",H53,0)</f>
        <v>#REF!</v>
      </c>
      <c r="AS53" s="18" t="e">
        <f>IF(#REF!="snížená",H53,0)</f>
        <v>#REF!</v>
      </c>
      <c r="AT53" s="18" t="e">
        <f>IF(#REF!="zákl. přenesená",H53,0)</f>
        <v>#REF!</v>
      </c>
      <c r="AU53" s="18" t="e">
        <f>IF(#REF!="sníž. přenesená",H53,0)</f>
        <v>#REF!</v>
      </c>
      <c r="AV53" s="18" t="e">
        <f>IF(#REF!="nulová",H53,0)</f>
        <v>#REF!</v>
      </c>
      <c r="AW53" s="9" t="s">
        <v>6</v>
      </c>
      <c r="AX53" s="18">
        <f>ROUND(G53*F53,2)</f>
        <v>0</v>
      </c>
      <c r="AY53" s="9" t="s">
        <v>19</v>
      </c>
      <c r="AZ53" s="17" t="s">
        <v>65</v>
      </c>
    </row>
    <row r="54" spans="1:52" s="2" customFormat="1" ht="21.75" customHeight="1">
      <c r="A54" s="23"/>
      <c r="B54" s="24"/>
      <c r="C54" s="39" t="s">
        <v>279</v>
      </c>
      <c r="D54" s="40" t="s">
        <v>280</v>
      </c>
      <c r="E54" s="41" t="s">
        <v>24</v>
      </c>
      <c r="F54" s="42">
        <v>1</v>
      </c>
      <c r="G54" s="43"/>
      <c r="H54" s="43">
        <f t="shared" si="1"/>
        <v>0</v>
      </c>
      <c r="I54" s="44"/>
      <c r="J54" s="10"/>
      <c r="K54" s="10"/>
      <c r="L54" s="10"/>
      <c r="M54" s="10"/>
      <c r="N54" s="10"/>
      <c r="O54" s="10"/>
      <c r="P54" s="10"/>
      <c r="Q54" s="10"/>
      <c r="R54" s="10"/>
      <c r="AE54" s="17" t="s">
        <v>19</v>
      </c>
      <c r="AG54" s="17" t="s">
        <v>17</v>
      </c>
      <c r="AH54" s="17" t="s">
        <v>7</v>
      </c>
      <c r="AL54" s="9" t="s">
        <v>15</v>
      </c>
      <c r="AR54" s="18" t="e">
        <f>IF(#REF!="základní",H54,0)</f>
        <v>#REF!</v>
      </c>
      <c r="AS54" s="18" t="e">
        <f>IF(#REF!="snížená",H54,0)</f>
        <v>#REF!</v>
      </c>
      <c r="AT54" s="18" t="e">
        <f>IF(#REF!="zákl. přenesená",H54,0)</f>
        <v>#REF!</v>
      </c>
      <c r="AU54" s="18" t="e">
        <f>IF(#REF!="sníž. přenesená",H54,0)</f>
        <v>#REF!</v>
      </c>
      <c r="AV54" s="18" t="e">
        <f>IF(#REF!="nulová",H54,0)</f>
        <v>#REF!</v>
      </c>
      <c r="AW54" s="9" t="s">
        <v>6</v>
      </c>
      <c r="AX54" s="18">
        <f>ROUND(G54*F54,2)</f>
        <v>0</v>
      </c>
      <c r="AY54" s="9" t="s">
        <v>19</v>
      </c>
      <c r="AZ54" s="17" t="s">
        <v>66</v>
      </c>
    </row>
    <row r="55" spans="1:52" s="2" customFormat="1" ht="24.2" customHeight="1">
      <c r="A55" s="23"/>
      <c r="B55" s="24"/>
      <c r="C55" s="39" t="s">
        <v>281</v>
      </c>
      <c r="D55" s="40" t="s">
        <v>282</v>
      </c>
      <c r="E55" s="41" t="s">
        <v>24</v>
      </c>
      <c r="F55" s="42">
        <v>73</v>
      </c>
      <c r="G55" s="43"/>
      <c r="H55" s="43">
        <f t="shared" si="1"/>
        <v>0</v>
      </c>
      <c r="I55" s="44"/>
      <c r="J55" s="10"/>
      <c r="K55" s="10"/>
      <c r="L55" s="10"/>
      <c r="M55" s="10"/>
      <c r="N55" s="10"/>
      <c r="O55" s="10"/>
      <c r="P55" s="10"/>
      <c r="Q55" s="10"/>
      <c r="R55" s="10"/>
      <c r="AE55" s="17" t="s">
        <v>19</v>
      </c>
      <c r="AG55" s="17" t="s">
        <v>17</v>
      </c>
      <c r="AH55" s="17" t="s">
        <v>7</v>
      </c>
      <c r="AL55" s="9" t="s">
        <v>15</v>
      </c>
      <c r="AR55" s="18" t="e">
        <f>IF(#REF!="základní",H55,0)</f>
        <v>#REF!</v>
      </c>
      <c r="AS55" s="18" t="e">
        <f>IF(#REF!="snížená",H55,0)</f>
        <v>#REF!</v>
      </c>
      <c r="AT55" s="18" t="e">
        <f>IF(#REF!="zákl. přenesená",H55,0)</f>
        <v>#REF!</v>
      </c>
      <c r="AU55" s="18" t="e">
        <f>IF(#REF!="sníž. přenesená",H55,0)</f>
        <v>#REF!</v>
      </c>
      <c r="AV55" s="18" t="e">
        <f>IF(#REF!="nulová",H55,0)</f>
        <v>#REF!</v>
      </c>
      <c r="AW55" s="9" t="s">
        <v>6</v>
      </c>
      <c r="AX55" s="18">
        <f>ROUND(G55*F55,2)</f>
        <v>0</v>
      </c>
      <c r="AY55" s="9" t="s">
        <v>19</v>
      </c>
      <c r="AZ55" s="17" t="s">
        <v>67</v>
      </c>
    </row>
    <row r="56" spans="1:52" s="2" customFormat="1" ht="24.2" customHeight="1">
      <c r="A56" s="23"/>
      <c r="B56" s="24"/>
      <c r="C56" s="39" t="s">
        <v>283</v>
      </c>
      <c r="D56" s="40" t="s">
        <v>284</v>
      </c>
      <c r="E56" s="41" t="s">
        <v>24</v>
      </c>
      <c r="F56" s="42">
        <v>1</v>
      </c>
      <c r="G56" s="43"/>
      <c r="H56" s="43">
        <f t="shared" si="1"/>
        <v>0</v>
      </c>
      <c r="I56" s="44"/>
      <c r="J56" s="10"/>
      <c r="K56" s="10"/>
      <c r="L56" s="10"/>
      <c r="M56" s="10"/>
      <c r="N56" s="10"/>
      <c r="O56" s="10"/>
      <c r="P56" s="10"/>
      <c r="Q56" s="10"/>
      <c r="R56" s="10"/>
      <c r="AE56" s="17" t="s">
        <v>19</v>
      </c>
      <c r="AG56" s="17" t="s">
        <v>17</v>
      </c>
      <c r="AH56" s="17" t="s">
        <v>7</v>
      </c>
      <c r="AL56" s="9" t="s">
        <v>15</v>
      </c>
      <c r="AR56" s="18" t="e">
        <f>IF(#REF!="základní",H56,0)</f>
        <v>#REF!</v>
      </c>
      <c r="AS56" s="18" t="e">
        <f>IF(#REF!="snížená",H56,0)</f>
        <v>#REF!</v>
      </c>
      <c r="AT56" s="18" t="e">
        <f>IF(#REF!="zákl. přenesená",H56,0)</f>
        <v>#REF!</v>
      </c>
      <c r="AU56" s="18" t="e">
        <f>IF(#REF!="sníž. přenesená",H56,0)</f>
        <v>#REF!</v>
      </c>
      <c r="AV56" s="18" t="e">
        <f>IF(#REF!="nulová",H56,0)</f>
        <v>#REF!</v>
      </c>
      <c r="AW56" s="9" t="s">
        <v>6</v>
      </c>
      <c r="AX56" s="18">
        <f>ROUND(G56*F56,2)</f>
        <v>0</v>
      </c>
      <c r="AY56" s="9" t="s">
        <v>19</v>
      </c>
      <c r="AZ56" s="17" t="s">
        <v>68</v>
      </c>
    </row>
    <row r="57" spans="1:52" s="2" customFormat="1" ht="16.5" customHeight="1">
      <c r="A57" s="23"/>
      <c r="B57" s="24"/>
      <c r="C57" s="55" t="s">
        <v>285</v>
      </c>
      <c r="D57" s="56" t="s">
        <v>286</v>
      </c>
      <c r="E57" s="57" t="s">
        <v>24</v>
      </c>
      <c r="F57" s="58">
        <v>1</v>
      </c>
      <c r="G57" s="59"/>
      <c r="H57" s="59">
        <f t="shared" si="1"/>
        <v>0</v>
      </c>
      <c r="I57" s="60"/>
      <c r="J57" s="10"/>
      <c r="K57" s="10"/>
      <c r="L57" s="10"/>
      <c r="M57" s="10"/>
      <c r="N57" s="10"/>
      <c r="O57" s="10"/>
      <c r="P57" s="10"/>
      <c r="Q57" s="10"/>
      <c r="R57" s="10"/>
      <c r="AE57" s="17" t="s">
        <v>23</v>
      </c>
      <c r="AG57" s="17" t="s">
        <v>105</v>
      </c>
      <c r="AH57" s="17" t="s">
        <v>7</v>
      </c>
      <c r="AL57" s="9" t="s">
        <v>15</v>
      </c>
      <c r="AR57" s="18" t="e">
        <f>IF(#REF!="základní",H57,0)</f>
        <v>#REF!</v>
      </c>
      <c r="AS57" s="18" t="e">
        <f>IF(#REF!="snížená",H57,0)</f>
        <v>#REF!</v>
      </c>
      <c r="AT57" s="18" t="e">
        <f>IF(#REF!="zákl. přenesená",H57,0)</f>
        <v>#REF!</v>
      </c>
      <c r="AU57" s="18" t="e">
        <f>IF(#REF!="sníž. přenesená",H57,0)</f>
        <v>#REF!</v>
      </c>
      <c r="AV57" s="18" t="e">
        <f>IF(#REF!="nulová",H57,0)</f>
        <v>#REF!</v>
      </c>
      <c r="AW57" s="9" t="s">
        <v>6</v>
      </c>
      <c r="AX57" s="18">
        <f>ROUND(G57*F57,2)</f>
        <v>0</v>
      </c>
      <c r="AY57" s="9" t="s">
        <v>19</v>
      </c>
      <c r="AZ57" s="17" t="s">
        <v>69</v>
      </c>
    </row>
    <row r="58" spans="1:52" s="2" customFormat="1" ht="24.2" customHeight="1">
      <c r="A58" s="23"/>
      <c r="B58" s="24"/>
      <c r="C58" s="39" t="s">
        <v>287</v>
      </c>
      <c r="D58" s="40" t="s">
        <v>288</v>
      </c>
      <c r="E58" s="41" t="s">
        <v>24</v>
      </c>
      <c r="F58" s="42">
        <v>1</v>
      </c>
      <c r="G58" s="43"/>
      <c r="H58" s="43">
        <f t="shared" si="1"/>
        <v>0</v>
      </c>
      <c r="I58" s="44"/>
      <c r="J58" s="10"/>
      <c r="K58" s="10"/>
      <c r="L58" s="10"/>
      <c r="M58" s="10"/>
      <c r="N58" s="10"/>
      <c r="O58" s="10"/>
      <c r="P58" s="10"/>
      <c r="Q58" s="10"/>
      <c r="R58" s="10"/>
      <c r="AE58" s="17" t="s">
        <v>19</v>
      </c>
      <c r="AG58" s="17" t="s">
        <v>17</v>
      </c>
      <c r="AH58" s="17" t="s">
        <v>7</v>
      </c>
      <c r="AL58" s="9" t="s">
        <v>15</v>
      </c>
      <c r="AR58" s="18" t="e">
        <f>IF(#REF!="základní",H58,0)</f>
        <v>#REF!</v>
      </c>
      <c r="AS58" s="18" t="e">
        <f>IF(#REF!="snížená",H58,0)</f>
        <v>#REF!</v>
      </c>
      <c r="AT58" s="18" t="e">
        <f>IF(#REF!="zákl. přenesená",H58,0)</f>
        <v>#REF!</v>
      </c>
      <c r="AU58" s="18" t="e">
        <f>IF(#REF!="sníž. přenesená",H58,0)</f>
        <v>#REF!</v>
      </c>
      <c r="AV58" s="18" t="e">
        <f>IF(#REF!="nulová",H58,0)</f>
        <v>#REF!</v>
      </c>
      <c r="AW58" s="9" t="s">
        <v>6</v>
      </c>
      <c r="AX58" s="18">
        <f>ROUND(G58*F58,2)</f>
        <v>0</v>
      </c>
      <c r="AY58" s="9" t="s">
        <v>19</v>
      </c>
      <c r="AZ58" s="17" t="s">
        <v>107</v>
      </c>
    </row>
    <row r="59" spans="1:52" s="2" customFormat="1" ht="21.75" customHeight="1">
      <c r="A59" s="23"/>
      <c r="B59" s="24"/>
      <c r="C59" s="39" t="s">
        <v>289</v>
      </c>
      <c r="D59" s="40" t="s">
        <v>290</v>
      </c>
      <c r="E59" s="41" t="s">
        <v>24</v>
      </c>
      <c r="F59" s="42">
        <v>1</v>
      </c>
      <c r="G59" s="43"/>
      <c r="H59" s="43">
        <f t="shared" si="1"/>
        <v>0</v>
      </c>
      <c r="I59" s="44"/>
      <c r="J59" s="10"/>
      <c r="K59" s="10"/>
      <c r="L59" s="10"/>
      <c r="M59" s="10"/>
      <c r="N59" s="10"/>
      <c r="O59" s="10"/>
      <c r="P59" s="10"/>
      <c r="Q59" s="10"/>
      <c r="R59" s="10"/>
      <c r="AE59" s="17" t="s">
        <v>19</v>
      </c>
      <c r="AG59" s="17" t="s">
        <v>17</v>
      </c>
      <c r="AH59" s="17" t="s">
        <v>7</v>
      </c>
      <c r="AL59" s="9" t="s">
        <v>15</v>
      </c>
      <c r="AR59" s="18" t="e">
        <f>IF(#REF!="základní",H59,0)</f>
        <v>#REF!</v>
      </c>
      <c r="AS59" s="18" t="e">
        <f>IF(#REF!="snížená",H59,0)</f>
        <v>#REF!</v>
      </c>
      <c r="AT59" s="18" t="e">
        <f>IF(#REF!="zákl. přenesená",H59,0)</f>
        <v>#REF!</v>
      </c>
      <c r="AU59" s="18" t="e">
        <f>IF(#REF!="sníž. přenesená",H59,0)</f>
        <v>#REF!</v>
      </c>
      <c r="AV59" s="18" t="e">
        <f>IF(#REF!="nulová",H59,0)</f>
        <v>#REF!</v>
      </c>
      <c r="AW59" s="9" t="s">
        <v>6</v>
      </c>
      <c r="AX59" s="18">
        <f>ROUND(G59*F59,2)</f>
        <v>0</v>
      </c>
      <c r="AY59" s="9" t="s">
        <v>19</v>
      </c>
      <c r="AZ59" s="17" t="s">
        <v>108</v>
      </c>
    </row>
    <row r="60" spans="1:52" s="2" customFormat="1" ht="16.5" customHeight="1">
      <c r="A60" s="23"/>
      <c r="B60" s="24"/>
      <c r="C60" s="39" t="s">
        <v>291</v>
      </c>
      <c r="D60" s="40" t="s">
        <v>292</v>
      </c>
      <c r="E60" s="41" t="s">
        <v>24</v>
      </c>
      <c r="F60" s="42">
        <v>1</v>
      </c>
      <c r="G60" s="43"/>
      <c r="H60" s="43">
        <f t="shared" si="1"/>
        <v>0</v>
      </c>
      <c r="I60" s="44"/>
      <c r="J60" s="10"/>
      <c r="K60" s="10"/>
      <c r="L60" s="10"/>
      <c r="M60" s="10"/>
      <c r="N60" s="10"/>
      <c r="O60" s="10"/>
      <c r="P60" s="10"/>
      <c r="Q60" s="10"/>
      <c r="R60" s="10"/>
      <c r="AE60" s="17" t="s">
        <v>19</v>
      </c>
      <c r="AG60" s="17" t="s">
        <v>17</v>
      </c>
      <c r="AH60" s="17" t="s">
        <v>7</v>
      </c>
      <c r="AL60" s="9" t="s">
        <v>15</v>
      </c>
      <c r="AR60" s="18" t="e">
        <f>IF(#REF!="základní",H60,0)</f>
        <v>#REF!</v>
      </c>
      <c r="AS60" s="18" t="e">
        <f>IF(#REF!="snížená",H60,0)</f>
        <v>#REF!</v>
      </c>
      <c r="AT60" s="18" t="e">
        <f>IF(#REF!="zákl. přenesená",H60,0)</f>
        <v>#REF!</v>
      </c>
      <c r="AU60" s="18" t="e">
        <f>IF(#REF!="sníž. přenesená",H60,0)</f>
        <v>#REF!</v>
      </c>
      <c r="AV60" s="18" t="e">
        <f>IF(#REF!="nulová",H60,0)</f>
        <v>#REF!</v>
      </c>
      <c r="AW60" s="9" t="s">
        <v>6</v>
      </c>
      <c r="AX60" s="18">
        <f>ROUND(G60*F60,2)</f>
        <v>0</v>
      </c>
      <c r="AY60" s="9" t="s">
        <v>19</v>
      </c>
      <c r="AZ60" s="17" t="s">
        <v>70</v>
      </c>
    </row>
    <row r="61" spans="1:52" s="2" customFormat="1" ht="24.2" customHeight="1">
      <c r="A61" s="23"/>
      <c r="B61" s="24"/>
      <c r="C61" s="39" t="s">
        <v>293</v>
      </c>
      <c r="D61" s="40" t="s">
        <v>294</v>
      </c>
      <c r="E61" s="41" t="s">
        <v>24</v>
      </c>
      <c r="F61" s="42">
        <v>1</v>
      </c>
      <c r="G61" s="43"/>
      <c r="H61" s="43">
        <f t="shared" si="1"/>
        <v>0</v>
      </c>
      <c r="I61" s="44"/>
      <c r="J61" s="10"/>
      <c r="K61" s="10"/>
      <c r="L61" s="10"/>
      <c r="M61" s="10"/>
      <c r="N61" s="10"/>
      <c r="O61" s="10"/>
      <c r="P61" s="10"/>
      <c r="Q61" s="10"/>
      <c r="R61" s="10"/>
      <c r="AE61" s="17" t="s">
        <v>19</v>
      </c>
      <c r="AG61" s="17" t="s">
        <v>17</v>
      </c>
      <c r="AH61" s="17" t="s">
        <v>7</v>
      </c>
      <c r="AL61" s="9" t="s">
        <v>15</v>
      </c>
      <c r="AR61" s="18" t="e">
        <f>IF(#REF!="základní",H61,0)</f>
        <v>#REF!</v>
      </c>
      <c r="AS61" s="18" t="e">
        <f>IF(#REF!="snížená",H61,0)</f>
        <v>#REF!</v>
      </c>
      <c r="AT61" s="18" t="e">
        <f>IF(#REF!="zákl. přenesená",H61,0)</f>
        <v>#REF!</v>
      </c>
      <c r="AU61" s="18" t="e">
        <f>IF(#REF!="sníž. přenesená",H61,0)</f>
        <v>#REF!</v>
      </c>
      <c r="AV61" s="18" t="e">
        <f>IF(#REF!="nulová",H61,0)</f>
        <v>#REF!</v>
      </c>
      <c r="AW61" s="9" t="s">
        <v>6</v>
      </c>
      <c r="AX61" s="18">
        <f>ROUND(G61*F61,2)</f>
        <v>0</v>
      </c>
      <c r="AY61" s="9" t="s">
        <v>19</v>
      </c>
      <c r="AZ61" s="17" t="s">
        <v>71</v>
      </c>
    </row>
    <row r="62" spans="1:52" s="2" customFormat="1" ht="24.2" customHeight="1">
      <c r="A62" s="23"/>
      <c r="B62" s="24"/>
      <c r="C62" s="55" t="s">
        <v>295</v>
      </c>
      <c r="D62" s="56" t="s">
        <v>296</v>
      </c>
      <c r="E62" s="57" t="s">
        <v>24</v>
      </c>
      <c r="F62" s="58">
        <v>1</v>
      </c>
      <c r="G62" s="59"/>
      <c r="H62" s="59">
        <f t="shared" si="1"/>
        <v>0</v>
      </c>
      <c r="I62" s="60"/>
      <c r="J62" s="10"/>
      <c r="K62" s="10"/>
      <c r="L62" s="10"/>
      <c r="M62" s="10"/>
      <c r="N62" s="10"/>
      <c r="O62" s="10"/>
      <c r="P62" s="10"/>
      <c r="Q62" s="10"/>
      <c r="R62" s="10"/>
      <c r="AE62" s="17" t="s">
        <v>23</v>
      </c>
      <c r="AG62" s="17" t="s">
        <v>105</v>
      </c>
      <c r="AH62" s="17" t="s">
        <v>7</v>
      </c>
      <c r="AL62" s="9" t="s">
        <v>15</v>
      </c>
      <c r="AR62" s="18" t="e">
        <f>IF(#REF!="základní",H62,0)</f>
        <v>#REF!</v>
      </c>
      <c r="AS62" s="18" t="e">
        <f>IF(#REF!="snížená",H62,0)</f>
        <v>#REF!</v>
      </c>
      <c r="AT62" s="18" t="e">
        <f>IF(#REF!="zákl. přenesená",H62,0)</f>
        <v>#REF!</v>
      </c>
      <c r="AU62" s="18" t="e">
        <f>IF(#REF!="sníž. přenesená",H62,0)</f>
        <v>#REF!</v>
      </c>
      <c r="AV62" s="18" t="e">
        <f>IF(#REF!="nulová",H62,0)</f>
        <v>#REF!</v>
      </c>
      <c r="AW62" s="9" t="s">
        <v>6</v>
      </c>
      <c r="AX62" s="18">
        <f>ROUND(G62*F62,2)</f>
        <v>0</v>
      </c>
      <c r="AY62" s="9" t="s">
        <v>19</v>
      </c>
      <c r="AZ62" s="17" t="s">
        <v>72</v>
      </c>
    </row>
    <row r="63" spans="1:52" s="2" customFormat="1" ht="16.5" customHeight="1">
      <c r="A63" s="23"/>
      <c r="B63" s="24"/>
      <c r="C63" s="55" t="s">
        <v>297</v>
      </c>
      <c r="D63" s="56" t="s">
        <v>298</v>
      </c>
      <c r="E63" s="57" t="s">
        <v>24</v>
      </c>
      <c r="F63" s="58">
        <v>1</v>
      </c>
      <c r="G63" s="59"/>
      <c r="H63" s="59">
        <f t="shared" si="1"/>
        <v>0</v>
      </c>
      <c r="I63" s="60"/>
      <c r="J63" s="10"/>
      <c r="K63" s="10"/>
      <c r="L63" s="10"/>
      <c r="M63" s="10"/>
      <c r="N63" s="10"/>
      <c r="O63" s="10"/>
      <c r="P63" s="10"/>
      <c r="Q63" s="10"/>
      <c r="R63" s="10"/>
      <c r="AE63" s="17" t="s">
        <v>23</v>
      </c>
      <c r="AG63" s="17" t="s">
        <v>105</v>
      </c>
      <c r="AH63" s="17" t="s">
        <v>7</v>
      </c>
      <c r="AL63" s="9" t="s">
        <v>15</v>
      </c>
      <c r="AR63" s="18" t="e">
        <f>IF(#REF!="základní",H63,0)</f>
        <v>#REF!</v>
      </c>
      <c r="AS63" s="18" t="e">
        <f>IF(#REF!="snížená",H63,0)</f>
        <v>#REF!</v>
      </c>
      <c r="AT63" s="18" t="e">
        <f>IF(#REF!="zákl. přenesená",H63,0)</f>
        <v>#REF!</v>
      </c>
      <c r="AU63" s="18" t="e">
        <f>IF(#REF!="sníž. přenesená",H63,0)</f>
        <v>#REF!</v>
      </c>
      <c r="AV63" s="18" t="e">
        <f>IF(#REF!="nulová",H63,0)</f>
        <v>#REF!</v>
      </c>
      <c r="AW63" s="9" t="s">
        <v>6</v>
      </c>
      <c r="AX63" s="18">
        <f>ROUND(G63*F63,2)</f>
        <v>0</v>
      </c>
      <c r="AY63" s="9" t="s">
        <v>19</v>
      </c>
      <c r="AZ63" s="17" t="s">
        <v>75</v>
      </c>
    </row>
    <row r="64" spans="1:52" s="2" customFormat="1" ht="16.5" customHeight="1">
      <c r="A64" s="23"/>
      <c r="B64" s="24"/>
      <c r="C64" s="55" t="s">
        <v>299</v>
      </c>
      <c r="D64" s="56" t="s">
        <v>300</v>
      </c>
      <c r="E64" s="57" t="s">
        <v>24</v>
      </c>
      <c r="F64" s="58">
        <v>1</v>
      </c>
      <c r="G64" s="59"/>
      <c r="H64" s="59">
        <f t="shared" si="1"/>
        <v>0</v>
      </c>
      <c r="I64" s="60"/>
      <c r="J64" s="10"/>
      <c r="K64" s="10"/>
      <c r="L64" s="10"/>
      <c r="M64" s="10"/>
      <c r="N64" s="10"/>
      <c r="O64" s="10"/>
      <c r="P64" s="10"/>
      <c r="Q64" s="10"/>
      <c r="R64" s="10"/>
      <c r="AE64" s="17" t="s">
        <v>23</v>
      </c>
      <c r="AG64" s="17" t="s">
        <v>105</v>
      </c>
      <c r="AH64" s="17" t="s">
        <v>7</v>
      </c>
      <c r="AL64" s="9" t="s">
        <v>15</v>
      </c>
      <c r="AR64" s="18" t="e">
        <f>IF(#REF!="základní",H64,0)</f>
        <v>#REF!</v>
      </c>
      <c r="AS64" s="18" t="e">
        <f>IF(#REF!="snížená",H64,0)</f>
        <v>#REF!</v>
      </c>
      <c r="AT64" s="18" t="e">
        <f>IF(#REF!="zákl. přenesená",H64,0)</f>
        <v>#REF!</v>
      </c>
      <c r="AU64" s="18" t="e">
        <f>IF(#REF!="sníž. přenesená",H64,0)</f>
        <v>#REF!</v>
      </c>
      <c r="AV64" s="18" t="e">
        <f>IF(#REF!="nulová",H64,0)</f>
        <v>#REF!</v>
      </c>
      <c r="AW64" s="9" t="s">
        <v>6</v>
      </c>
      <c r="AX64" s="18">
        <f>ROUND(G64*F64,2)</f>
        <v>0</v>
      </c>
      <c r="AY64" s="9" t="s">
        <v>19</v>
      </c>
      <c r="AZ64" s="17" t="s">
        <v>76</v>
      </c>
    </row>
    <row r="65" spans="1:50" s="4" customFormat="1" ht="22.9" customHeight="1">
      <c r="A65" s="33"/>
      <c r="B65" s="34"/>
      <c r="C65" s="37" t="s">
        <v>301</v>
      </c>
      <c r="D65" s="37" t="s">
        <v>302</v>
      </c>
      <c r="E65" s="33"/>
      <c r="F65" s="33"/>
      <c r="G65" s="33"/>
      <c r="H65" s="38">
        <f>AX65</f>
        <v>0</v>
      </c>
      <c r="I65" s="33"/>
      <c r="AE65" s="14" t="s">
        <v>6</v>
      </c>
      <c r="AG65" s="15" t="s">
        <v>4</v>
      </c>
      <c r="AH65" s="15" t="s">
        <v>6</v>
      </c>
      <c r="AL65" s="14" t="s">
        <v>15</v>
      </c>
      <c r="AX65" s="16">
        <f>SUM(AX66:AX142)</f>
        <v>0</v>
      </c>
    </row>
    <row r="66" spans="1:52" s="2" customFormat="1" ht="21.75" customHeight="1">
      <c r="A66" s="23"/>
      <c r="B66" s="24"/>
      <c r="C66" s="39" t="s">
        <v>303</v>
      </c>
      <c r="D66" s="40" t="s">
        <v>304</v>
      </c>
      <c r="E66" s="41" t="s">
        <v>109</v>
      </c>
      <c r="F66" s="42">
        <v>1</v>
      </c>
      <c r="G66" s="43"/>
      <c r="H66" s="43">
        <f>ROUND(G66*F66,2)</f>
        <v>0</v>
      </c>
      <c r="I66" s="44"/>
      <c r="J66" s="10"/>
      <c r="K66" s="10"/>
      <c r="L66" s="10"/>
      <c r="M66" s="10"/>
      <c r="N66" s="10"/>
      <c r="O66" s="10"/>
      <c r="P66" s="10"/>
      <c r="Q66" s="10"/>
      <c r="R66" s="10"/>
      <c r="AE66" s="17" t="s">
        <v>19</v>
      </c>
      <c r="AG66" s="17" t="s">
        <v>17</v>
      </c>
      <c r="AH66" s="17" t="s">
        <v>7</v>
      </c>
      <c r="AL66" s="9" t="s">
        <v>15</v>
      </c>
      <c r="AR66" s="18" t="e">
        <f>IF(#REF!="základní",H66,0)</f>
        <v>#REF!</v>
      </c>
      <c r="AS66" s="18" t="e">
        <f>IF(#REF!="snížená",H66,0)</f>
        <v>#REF!</v>
      </c>
      <c r="AT66" s="18" t="e">
        <f>IF(#REF!="zákl. přenesená",H66,0)</f>
        <v>#REF!</v>
      </c>
      <c r="AU66" s="18" t="e">
        <f>IF(#REF!="sníž. přenesená",H66,0)</f>
        <v>#REF!</v>
      </c>
      <c r="AV66" s="18" t="e">
        <f>IF(#REF!="nulová",H66,0)</f>
        <v>#REF!</v>
      </c>
      <c r="AW66" s="9" t="s">
        <v>6</v>
      </c>
      <c r="AX66" s="18">
        <f>ROUND(G66*F66,2)</f>
        <v>0</v>
      </c>
      <c r="AY66" s="9" t="s">
        <v>19</v>
      </c>
      <c r="AZ66" s="17" t="s">
        <v>77</v>
      </c>
    </row>
    <row r="67" spans="1:52" s="2" customFormat="1" ht="21.75" customHeight="1">
      <c r="A67" s="23"/>
      <c r="B67" s="24"/>
      <c r="C67" s="39" t="s">
        <v>305</v>
      </c>
      <c r="D67" s="40" t="s">
        <v>306</v>
      </c>
      <c r="E67" s="41" t="s">
        <v>24</v>
      </c>
      <c r="F67" s="42">
        <v>1</v>
      </c>
      <c r="G67" s="43"/>
      <c r="H67" s="43">
        <f>ROUND(G67*F67,2)</f>
        <v>0</v>
      </c>
      <c r="I67" s="44"/>
      <c r="J67" s="10"/>
      <c r="K67" s="10"/>
      <c r="L67" s="10"/>
      <c r="M67" s="10"/>
      <c r="N67" s="10"/>
      <c r="O67" s="10"/>
      <c r="P67" s="10"/>
      <c r="Q67" s="10"/>
      <c r="R67" s="10"/>
      <c r="AE67" s="17" t="s">
        <v>19</v>
      </c>
      <c r="AG67" s="17" t="s">
        <v>17</v>
      </c>
      <c r="AH67" s="17" t="s">
        <v>7</v>
      </c>
      <c r="AL67" s="9" t="s">
        <v>15</v>
      </c>
      <c r="AR67" s="18" t="e">
        <f>IF(#REF!="základní",H67,0)</f>
        <v>#REF!</v>
      </c>
      <c r="AS67" s="18" t="e">
        <f>IF(#REF!="snížená",H67,0)</f>
        <v>#REF!</v>
      </c>
      <c r="AT67" s="18" t="e">
        <f>IF(#REF!="zákl. přenesená",H67,0)</f>
        <v>#REF!</v>
      </c>
      <c r="AU67" s="18" t="e">
        <f>IF(#REF!="sníž. přenesená",H67,0)</f>
        <v>#REF!</v>
      </c>
      <c r="AV67" s="18" t="e">
        <f>IF(#REF!="nulová",H67,0)</f>
        <v>#REF!</v>
      </c>
      <c r="AW67" s="9" t="s">
        <v>6</v>
      </c>
      <c r="AX67" s="18">
        <f>ROUND(G67*F67,2)</f>
        <v>0</v>
      </c>
      <c r="AY67" s="9" t="s">
        <v>19</v>
      </c>
      <c r="AZ67" s="17" t="s">
        <v>78</v>
      </c>
    </row>
    <row r="68" spans="1:52" s="2" customFormat="1" ht="21.75" customHeight="1">
      <c r="A68" s="23"/>
      <c r="B68" s="24"/>
      <c r="C68" s="55" t="s">
        <v>307</v>
      </c>
      <c r="D68" s="56" t="s">
        <v>308</v>
      </c>
      <c r="E68" s="57" t="s">
        <v>24</v>
      </c>
      <c r="F68" s="58">
        <v>1</v>
      </c>
      <c r="G68" s="59"/>
      <c r="H68" s="59">
        <f>ROUND(G68*F68,2)</f>
        <v>0</v>
      </c>
      <c r="I68" s="60"/>
      <c r="J68" s="10"/>
      <c r="K68" s="10"/>
      <c r="L68" s="10"/>
      <c r="M68" s="10"/>
      <c r="N68" s="10"/>
      <c r="O68" s="10"/>
      <c r="P68" s="10"/>
      <c r="Q68" s="10"/>
      <c r="R68" s="10"/>
      <c r="AE68" s="17" t="s">
        <v>23</v>
      </c>
      <c r="AG68" s="17" t="s">
        <v>105</v>
      </c>
      <c r="AH68" s="17" t="s">
        <v>7</v>
      </c>
      <c r="AL68" s="9" t="s">
        <v>15</v>
      </c>
      <c r="AR68" s="18" t="e">
        <f>IF(#REF!="základní",H68,0)</f>
        <v>#REF!</v>
      </c>
      <c r="AS68" s="18" t="e">
        <f>IF(#REF!="snížená",H68,0)</f>
        <v>#REF!</v>
      </c>
      <c r="AT68" s="18" t="e">
        <f>IF(#REF!="zákl. přenesená",H68,0)</f>
        <v>#REF!</v>
      </c>
      <c r="AU68" s="18" t="e">
        <f>IF(#REF!="sníž. přenesená",H68,0)</f>
        <v>#REF!</v>
      </c>
      <c r="AV68" s="18" t="e">
        <f>IF(#REF!="nulová",H68,0)</f>
        <v>#REF!</v>
      </c>
      <c r="AW68" s="9" t="s">
        <v>6</v>
      </c>
      <c r="AX68" s="18">
        <f>ROUND(G68*F68,2)</f>
        <v>0</v>
      </c>
      <c r="AY68" s="9" t="s">
        <v>19</v>
      </c>
      <c r="AZ68" s="17" t="s">
        <v>79</v>
      </c>
    </row>
    <row r="69" spans="1:38" s="6" customFormat="1" ht="12">
      <c r="A69" s="45"/>
      <c r="B69" s="46"/>
      <c r="C69" s="47" t="s">
        <v>0</v>
      </c>
      <c r="D69" s="48" t="s">
        <v>309</v>
      </c>
      <c r="E69" s="45"/>
      <c r="F69" s="49">
        <v>1</v>
      </c>
      <c r="G69" s="45"/>
      <c r="H69" s="45"/>
      <c r="I69" s="45"/>
      <c r="AG69" s="20" t="s">
        <v>20</v>
      </c>
      <c r="AH69" s="20" t="s">
        <v>7</v>
      </c>
      <c r="AI69" s="6" t="s">
        <v>7</v>
      </c>
      <c r="AJ69" s="6" t="s">
        <v>1</v>
      </c>
      <c r="AK69" s="6" t="s">
        <v>5</v>
      </c>
      <c r="AL69" s="20" t="s">
        <v>15</v>
      </c>
    </row>
    <row r="70" spans="1:38" s="7" customFormat="1" ht="12">
      <c r="A70" s="50"/>
      <c r="B70" s="51"/>
      <c r="C70" s="52" t="s">
        <v>0</v>
      </c>
      <c r="D70" s="53" t="s">
        <v>21</v>
      </c>
      <c r="E70" s="50"/>
      <c r="F70" s="54">
        <v>1</v>
      </c>
      <c r="G70" s="50"/>
      <c r="H70" s="50"/>
      <c r="I70" s="50"/>
      <c r="AG70" s="21" t="s">
        <v>20</v>
      </c>
      <c r="AH70" s="21" t="s">
        <v>7</v>
      </c>
      <c r="AI70" s="7" t="s">
        <v>19</v>
      </c>
      <c r="AJ70" s="7" t="s">
        <v>1</v>
      </c>
      <c r="AK70" s="7" t="s">
        <v>6</v>
      </c>
      <c r="AL70" s="21" t="s">
        <v>15</v>
      </c>
    </row>
    <row r="71" spans="1:52" s="2" customFormat="1" ht="24.2" customHeight="1">
      <c r="A71" s="23"/>
      <c r="B71" s="24"/>
      <c r="C71" s="39" t="s">
        <v>310</v>
      </c>
      <c r="D71" s="40" t="s">
        <v>311</v>
      </c>
      <c r="E71" s="41" t="s">
        <v>24</v>
      </c>
      <c r="F71" s="42">
        <v>1</v>
      </c>
      <c r="G71" s="43"/>
      <c r="H71" s="43">
        <f>ROUND(G71*F71,2)</f>
        <v>0</v>
      </c>
      <c r="I71" s="44"/>
      <c r="J71" s="10"/>
      <c r="K71" s="10"/>
      <c r="L71" s="10"/>
      <c r="M71" s="10"/>
      <c r="N71" s="10"/>
      <c r="O71" s="10"/>
      <c r="P71" s="10"/>
      <c r="Q71" s="10"/>
      <c r="R71" s="10"/>
      <c r="AE71" s="17" t="s">
        <v>19</v>
      </c>
      <c r="AG71" s="17" t="s">
        <v>17</v>
      </c>
      <c r="AH71" s="17" t="s">
        <v>7</v>
      </c>
      <c r="AL71" s="9" t="s">
        <v>15</v>
      </c>
      <c r="AR71" s="18" t="e">
        <f>IF(#REF!="základní",H71,0)</f>
        <v>#REF!</v>
      </c>
      <c r="AS71" s="18" t="e">
        <f>IF(#REF!="snížená",H71,0)</f>
        <v>#REF!</v>
      </c>
      <c r="AT71" s="18" t="e">
        <f>IF(#REF!="zákl. přenesená",H71,0)</f>
        <v>#REF!</v>
      </c>
      <c r="AU71" s="18" t="e">
        <f>IF(#REF!="sníž. přenesená",H71,0)</f>
        <v>#REF!</v>
      </c>
      <c r="AV71" s="18" t="e">
        <f>IF(#REF!="nulová",H71,0)</f>
        <v>#REF!</v>
      </c>
      <c r="AW71" s="9" t="s">
        <v>6</v>
      </c>
      <c r="AX71" s="18">
        <f>ROUND(G71*F71,2)</f>
        <v>0</v>
      </c>
      <c r="AY71" s="9" t="s">
        <v>19</v>
      </c>
      <c r="AZ71" s="17" t="s">
        <v>80</v>
      </c>
    </row>
    <row r="72" spans="1:52" s="2" customFormat="1" ht="24.2" customHeight="1">
      <c r="A72" s="23"/>
      <c r="B72" s="24"/>
      <c r="C72" s="55" t="s">
        <v>312</v>
      </c>
      <c r="D72" s="56" t="s">
        <v>313</v>
      </c>
      <c r="E72" s="57" t="s">
        <v>24</v>
      </c>
      <c r="F72" s="58">
        <v>1</v>
      </c>
      <c r="G72" s="59"/>
      <c r="H72" s="59">
        <f>ROUND(G72*F72,2)</f>
        <v>0</v>
      </c>
      <c r="I72" s="60"/>
      <c r="J72" s="10"/>
      <c r="K72" s="10"/>
      <c r="L72" s="10"/>
      <c r="M72" s="10"/>
      <c r="N72" s="10"/>
      <c r="O72" s="10"/>
      <c r="P72" s="10"/>
      <c r="Q72" s="10"/>
      <c r="R72" s="10"/>
      <c r="AE72" s="17" t="s">
        <v>23</v>
      </c>
      <c r="AG72" s="17" t="s">
        <v>105</v>
      </c>
      <c r="AH72" s="17" t="s">
        <v>7</v>
      </c>
      <c r="AL72" s="9" t="s">
        <v>15</v>
      </c>
      <c r="AR72" s="18" t="e">
        <f>IF(#REF!="základní",H72,0)</f>
        <v>#REF!</v>
      </c>
      <c r="AS72" s="18" t="e">
        <f>IF(#REF!="snížená",H72,0)</f>
        <v>#REF!</v>
      </c>
      <c r="AT72" s="18" t="e">
        <f>IF(#REF!="zákl. přenesená",H72,0)</f>
        <v>#REF!</v>
      </c>
      <c r="AU72" s="18" t="e">
        <f>IF(#REF!="sníž. přenesená",H72,0)</f>
        <v>#REF!</v>
      </c>
      <c r="AV72" s="18" t="e">
        <f>IF(#REF!="nulová",H72,0)</f>
        <v>#REF!</v>
      </c>
      <c r="AW72" s="9" t="s">
        <v>6</v>
      </c>
      <c r="AX72" s="18">
        <f>ROUND(G72*F72,2)</f>
        <v>0</v>
      </c>
      <c r="AY72" s="9" t="s">
        <v>19</v>
      </c>
      <c r="AZ72" s="17" t="s">
        <v>81</v>
      </c>
    </row>
    <row r="73" spans="1:38" s="6" customFormat="1" ht="12">
      <c r="A73" s="45"/>
      <c r="B73" s="46"/>
      <c r="C73" s="47" t="s">
        <v>0</v>
      </c>
      <c r="D73" s="48" t="s">
        <v>314</v>
      </c>
      <c r="E73" s="45"/>
      <c r="F73" s="49">
        <v>1</v>
      </c>
      <c r="G73" s="45"/>
      <c r="H73" s="45"/>
      <c r="I73" s="45"/>
      <c r="AG73" s="20" t="s">
        <v>20</v>
      </c>
      <c r="AH73" s="20" t="s">
        <v>7</v>
      </c>
      <c r="AI73" s="6" t="s">
        <v>7</v>
      </c>
      <c r="AJ73" s="6" t="s">
        <v>1</v>
      </c>
      <c r="AK73" s="6" t="s">
        <v>5</v>
      </c>
      <c r="AL73" s="20" t="s">
        <v>15</v>
      </c>
    </row>
    <row r="74" spans="1:38" s="7" customFormat="1" ht="12">
      <c r="A74" s="50"/>
      <c r="B74" s="51"/>
      <c r="C74" s="52" t="s">
        <v>0</v>
      </c>
      <c r="D74" s="53" t="s">
        <v>21</v>
      </c>
      <c r="E74" s="50"/>
      <c r="F74" s="54">
        <v>1</v>
      </c>
      <c r="G74" s="50"/>
      <c r="H74" s="50"/>
      <c r="I74" s="50"/>
      <c r="AG74" s="21" t="s">
        <v>20</v>
      </c>
      <c r="AH74" s="21" t="s">
        <v>7</v>
      </c>
      <c r="AI74" s="7" t="s">
        <v>19</v>
      </c>
      <c r="AJ74" s="7" t="s">
        <v>1</v>
      </c>
      <c r="AK74" s="7" t="s">
        <v>6</v>
      </c>
      <c r="AL74" s="21" t="s">
        <v>15</v>
      </c>
    </row>
    <row r="75" spans="1:52" s="2" customFormat="1" ht="33" customHeight="1">
      <c r="A75" s="23"/>
      <c r="B75" s="24"/>
      <c r="C75" s="39" t="s">
        <v>315</v>
      </c>
      <c r="D75" s="40" t="s">
        <v>316</v>
      </c>
      <c r="E75" s="41" t="s">
        <v>24</v>
      </c>
      <c r="F75" s="42">
        <v>7</v>
      </c>
      <c r="G75" s="43"/>
      <c r="H75" s="43">
        <f>ROUND(G75*F75,2)</f>
        <v>0</v>
      </c>
      <c r="I75" s="44"/>
      <c r="J75" s="10"/>
      <c r="K75" s="10"/>
      <c r="L75" s="10"/>
      <c r="M75" s="10"/>
      <c r="N75" s="10"/>
      <c r="O75" s="10"/>
      <c r="P75" s="10"/>
      <c r="Q75" s="10"/>
      <c r="R75" s="10"/>
      <c r="AE75" s="17" t="s">
        <v>19</v>
      </c>
      <c r="AG75" s="17" t="s">
        <v>17</v>
      </c>
      <c r="AH75" s="17" t="s">
        <v>7</v>
      </c>
      <c r="AL75" s="9" t="s">
        <v>15</v>
      </c>
      <c r="AR75" s="18" t="e">
        <f>IF(#REF!="základní",H75,0)</f>
        <v>#REF!</v>
      </c>
      <c r="AS75" s="18" t="e">
        <f>IF(#REF!="snížená",H75,0)</f>
        <v>#REF!</v>
      </c>
      <c r="AT75" s="18" t="e">
        <f>IF(#REF!="zákl. přenesená",H75,0)</f>
        <v>#REF!</v>
      </c>
      <c r="AU75" s="18" t="e">
        <f>IF(#REF!="sníž. přenesená",H75,0)</f>
        <v>#REF!</v>
      </c>
      <c r="AV75" s="18" t="e">
        <f>IF(#REF!="nulová",H75,0)</f>
        <v>#REF!</v>
      </c>
      <c r="AW75" s="9" t="s">
        <v>6</v>
      </c>
      <c r="AX75" s="18">
        <f>ROUND(G75*F75,2)</f>
        <v>0</v>
      </c>
      <c r="AY75" s="9" t="s">
        <v>19</v>
      </c>
      <c r="AZ75" s="17" t="s">
        <v>82</v>
      </c>
    </row>
    <row r="76" spans="1:52" s="2" customFormat="1" ht="24.2" customHeight="1">
      <c r="A76" s="23"/>
      <c r="B76" s="24"/>
      <c r="C76" s="55" t="s">
        <v>317</v>
      </c>
      <c r="D76" s="56" t="s">
        <v>318</v>
      </c>
      <c r="E76" s="57" t="s">
        <v>24</v>
      </c>
      <c r="F76" s="58">
        <v>7</v>
      </c>
      <c r="G76" s="59"/>
      <c r="H76" s="59">
        <f>ROUND(G76*F76,2)</f>
        <v>0</v>
      </c>
      <c r="I76" s="60"/>
      <c r="J76" s="10"/>
      <c r="K76" s="10"/>
      <c r="L76" s="10"/>
      <c r="M76" s="10"/>
      <c r="N76" s="10"/>
      <c r="O76" s="10"/>
      <c r="P76" s="10"/>
      <c r="Q76" s="10"/>
      <c r="R76" s="10"/>
      <c r="AE76" s="17" t="s">
        <v>23</v>
      </c>
      <c r="AG76" s="17" t="s">
        <v>105</v>
      </c>
      <c r="AH76" s="17" t="s">
        <v>7</v>
      </c>
      <c r="AL76" s="9" t="s">
        <v>15</v>
      </c>
      <c r="AR76" s="18" t="e">
        <f>IF(#REF!="základní",H76,0)</f>
        <v>#REF!</v>
      </c>
      <c r="AS76" s="18" t="e">
        <f>IF(#REF!="snížená",H76,0)</f>
        <v>#REF!</v>
      </c>
      <c r="AT76" s="18" t="e">
        <f>IF(#REF!="zákl. přenesená",H76,0)</f>
        <v>#REF!</v>
      </c>
      <c r="AU76" s="18" t="e">
        <f>IF(#REF!="sníž. přenesená",H76,0)</f>
        <v>#REF!</v>
      </c>
      <c r="AV76" s="18" t="e">
        <f>IF(#REF!="nulová",H76,0)</f>
        <v>#REF!</v>
      </c>
      <c r="AW76" s="9" t="s">
        <v>6</v>
      </c>
      <c r="AX76" s="18">
        <f>ROUND(G76*F76,2)</f>
        <v>0</v>
      </c>
      <c r="AY76" s="9" t="s">
        <v>19</v>
      </c>
      <c r="AZ76" s="17" t="s">
        <v>83</v>
      </c>
    </row>
    <row r="77" spans="1:38" s="6" customFormat="1" ht="12">
      <c r="A77" s="45"/>
      <c r="B77" s="46"/>
      <c r="C77" s="47" t="s">
        <v>0</v>
      </c>
      <c r="D77" s="48" t="s">
        <v>319</v>
      </c>
      <c r="E77" s="45"/>
      <c r="F77" s="49">
        <v>4</v>
      </c>
      <c r="G77" s="45"/>
      <c r="H77" s="45"/>
      <c r="I77" s="45"/>
      <c r="AG77" s="20" t="s">
        <v>20</v>
      </c>
      <c r="AH77" s="20" t="s">
        <v>7</v>
      </c>
      <c r="AI77" s="6" t="s">
        <v>7</v>
      </c>
      <c r="AJ77" s="6" t="s">
        <v>1</v>
      </c>
      <c r="AK77" s="6" t="s">
        <v>5</v>
      </c>
      <c r="AL77" s="20" t="s">
        <v>15</v>
      </c>
    </row>
    <row r="78" spans="1:38" s="6" customFormat="1" ht="12">
      <c r="A78" s="45"/>
      <c r="B78" s="46"/>
      <c r="C78" s="47" t="s">
        <v>0</v>
      </c>
      <c r="D78" s="48" t="s">
        <v>320</v>
      </c>
      <c r="E78" s="45"/>
      <c r="F78" s="49">
        <v>3</v>
      </c>
      <c r="G78" s="45"/>
      <c r="H78" s="45"/>
      <c r="I78" s="45"/>
      <c r="AG78" s="20" t="s">
        <v>20</v>
      </c>
      <c r="AH78" s="20" t="s">
        <v>7</v>
      </c>
      <c r="AI78" s="6" t="s">
        <v>7</v>
      </c>
      <c r="AJ78" s="6" t="s">
        <v>1</v>
      </c>
      <c r="AK78" s="6" t="s">
        <v>5</v>
      </c>
      <c r="AL78" s="20" t="s">
        <v>15</v>
      </c>
    </row>
    <row r="79" spans="1:38" s="7" customFormat="1" ht="12">
      <c r="A79" s="50"/>
      <c r="B79" s="51"/>
      <c r="C79" s="52" t="s">
        <v>0</v>
      </c>
      <c r="D79" s="53" t="s">
        <v>21</v>
      </c>
      <c r="E79" s="50"/>
      <c r="F79" s="54">
        <v>7</v>
      </c>
      <c r="G79" s="50"/>
      <c r="H79" s="50"/>
      <c r="I79" s="50"/>
      <c r="AG79" s="21" t="s">
        <v>20</v>
      </c>
      <c r="AH79" s="21" t="s">
        <v>7</v>
      </c>
      <c r="AI79" s="7" t="s">
        <v>19</v>
      </c>
      <c r="AJ79" s="7" t="s">
        <v>1</v>
      </c>
      <c r="AK79" s="7" t="s">
        <v>6</v>
      </c>
      <c r="AL79" s="21" t="s">
        <v>15</v>
      </c>
    </row>
    <row r="80" spans="1:52" s="2" customFormat="1" ht="33" customHeight="1">
      <c r="A80" s="23"/>
      <c r="B80" s="24"/>
      <c r="C80" s="39" t="s">
        <v>321</v>
      </c>
      <c r="D80" s="40" t="s">
        <v>322</v>
      </c>
      <c r="E80" s="41" t="s">
        <v>24</v>
      </c>
      <c r="F80" s="42">
        <v>11</v>
      </c>
      <c r="G80" s="43"/>
      <c r="H80" s="43">
        <f>ROUND(G80*F80,2)</f>
        <v>0</v>
      </c>
      <c r="I80" s="44"/>
      <c r="J80" s="10"/>
      <c r="K80" s="10"/>
      <c r="L80" s="10"/>
      <c r="M80" s="10"/>
      <c r="N80" s="10"/>
      <c r="O80" s="10"/>
      <c r="P80" s="10"/>
      <c r="Q80" s="10"/>
      <c r="R80" s="10"/>
      <c r="AE80" s="17" t="s">
        <v>19</v>
      </c>
      <c r="AG80" s="17" t="s">
        <v>17</v>
      </c>
      <c r="AH80" s="17" t="s">
        <v>7</v>
      </c>
      <c r="AL80" s="9" t="s">
        <v>15</v>
      </c>
      <c r="AR80" s="18" t="e">
        <f>IF(#REF!="základní",H80,0)</f>
        <v>#REF!</v>
      </c>
      <c r="AS80" s="18" t="e">
        <f>IF(#REF!="snížená",H80,0)</f>
        <v>#REF!</v>
      </c>
      <c r="AT80" s="18" t="e">
        <f>IF(#REF!="zákl. přenesená",H80,0)</f>
        <v>#REF!</v>
      </c>
      <c r="AU80" s="18" t="e">
        <f>IF(#REF!="sníž. přenesená",H80,0)</f>
        <v>#REF!</v>
      </c>
      <c r="AV80" s="18" t="e">
        <f>IF(#REF!="nulová",H80,0)</f>
        <v>#REF!</v>
      </c>
      <c r="AW80" s="9" t="s">
        <v>6</v>
      </c>
      <c r="AX80" s="18">
        <f>ROUND(G80*F80,2)</f>
        <v>0</v>
      </c>
      <c r="AY80" s="9" t="s">
        <v>19</v>
      </c>
      <c r="AZ80" s="17" t="s">
        <v>84</v>
      </c>
    </row>
    <row r="81" spans="1:38" s="6" customFormat="1" ht="12">
      <c r="A81" s="45"/>
      <c r="B81" s="46"/>
      <c r="C81" s="47" t="s">
        <v>0</v>
      </c>
      <c r="D81" s="48" t="s">
        <v>323</v>
      </c>
      <c r="E81" s="45"/>
      <c r="F81" s="49">
        <v>11</v>
      </c>
      <c r="G81" s="45"/>
      <c r="H81" s="45"/>
      <c r="I81" s="45"/>
      <c r="AG81" s="20" t="s">
        <v>20</v>
      </c>
      <c r="AH81" s="20" t="s">
        <v>7</v>
      </c>
      <c r="AI81" s="6" t="s">
        <v>7</v>
      </c>
      <c r="AJ81" s="6" t="s">
        <v>1</v>
      </c>
      <c r="AK81" s="6" t="s">
        <v>5</v>
      </c>
      <c r="AL81" s="20" t="s">
        <v>15</v>
      </c>
    </row>
    <row r="82" spans="1:38" s="7" customFormat="1" ht="12">
      <c r="A82" s="50"/>
      <c r="B82" s="51"/>
      <c r="C82" s="52" t="s">
        <v>0</v>
      </c>
      <c r="D82" s="53" t="s">
        <v>21</v>
      </c>
      <c r="E82" s="50"/>
      <c r="F82" s="54">
        <v>11</v>
      </c>
      <c r="G82" s="50"/>
      <c r="H82" s="50"/>
      <c r="I82" s="50"/>
      <c r="AG82" s="21" t="s">
        <v>20</v>
      </c>
      <c r="AH82" s="21" t="s">
        <v>7</v>
      </c>
      <c r="AI82" s="7" t="s">
        <v>19</v>
      </c>
      <c r="AJ82" s="7" t="s">
        <v>1</v>
      </c>
      <c r="AK82" s="7" t="s">
        <v>6</v>
      </c>
      <c r="AL82" s="21" t="s">
        <v>15</v>
      </c>
    </row>
    <row r="83" spans="1:52" s="2" customFormat="1" ht="21.75" customHeight="1">
      <c r="A83" s="23"/>
      <c r="B83" s="24"/>
      <c r="C83" s="55" t="s">
        <v>324</v>
      </c>
      <c r="D83" s="56" t="s">
        <v>325</v>
      </c>
      <c r="E83" s="57" t="s">
        <v>24</v>
      </c>
      <c r="F83" s="58">
        <v>11</v>
      </c>
      <c r="G83" s="59"/>
      <c r="H83" s="59">
        <f>ROUND(G83*F83,2)</f>
        <v>0</v>
      </c>
      <c r="I83" s="60"/>
      <c r="J83" s="10"/>
      <c r="K83" s="10"/>
      <c r="L83" s="10"/>
      <c r="M83" s="10"/>
      <c r="N83" s="10"/>
      <c r="O83" s="10"/>
      <c r="P83" s="10"/>
      <c r="Q83" s="10"/>
      <c r="R83" s="10"/>
      <c r="AE83" s="17" t="s">
        <v>23</v>
      </c>
      <c r="AG83" s="17" t="s">
        <v>105</v>
      </c>
      <c r="AH83" s="17" t="s">
        <v>7</v>
      </c>
      <c r="AL83" s="9" t="s">
        <v>15</v>
      </c>
      <c r="AR83" s="18" t="e">
        <f>IF(#REF!="základní",H83,0)</f>
        <v>#REF!</v>
      </c>
      <c r="AS83" s="18" t="e">
        <f>IF(#REF!="snížená",H83,0)</f>
        <v>#REF!</v>
      </c>
      <c r="AT83" s="18" t="e">
        <f>IF(#REF!="zákl. přenesená",H83,0)</f>
        <v>#REF!</v>
      </c>
      <c r="AU83" s="18" t="e">
        <f>IF(#REF!="sníž. přenesená",H83,0)</f>
        <v>#REF!</v>
      </c>
      <c r="AV83" s="18" t="e">
        <f>IF(#REF!="nulová",H83,0)</f>
        <v>#REF!</v>
      </c>
      <c r="AW83" s="9" t="s">
        <v>6</v>
      </c>
      <c r="AX83" s="18">
        <f>ROUND(G83*F83,2)</f>
        <v>0</v>
      </c>
      <c r="AY83" s="9" t="s">
        <v>19</v>
      </c>
      <c r="AZ83" s="17" t="s">
        <v>85</v>
      </c>
    </row>
    <row r="84" spans="1:52" s="2" customFormat="1" ht="37.9" customHeight="1">
      <c r="A84" s="23"/>
      <c r="B84" s="24"/>
      <c r="C84" s="39" t="s">
        <v>326</v>
      </c>
      <c r="D84" s="40" t="s">
        <v>327</v>
      </c>
      <c r="E84" s="41" t="s">
        <v>24</v>
      </c>
      <c r="F84" s="42">
        <v>3</v>
      </c>
      <c r="G84" s="43"/>
      <c r="H84" s="43">
        <f>ROUND(G84*F84,2)</f>
        <v>0</v>
      </c>
      <c r="I84" s="44"/>
      <c r="J84" s="10"/>
      <c r="K84" s="10"/>
      <c r="L84" s="10"/>
      <c r="M84" s="10"/>
      <c r="N84" s="10"/>
      <c r="O84" s="10"/>
      <c r="P84" s="10"/>
      <c r="Q84" s="10"/>
      <c r="R84" s="10"/>
      <c r="AE84" s="17" t="s">
        <v>19</v>
      </c>
      <c r="AG84" s="17" t="s">
        <v>17</v>
      </c>
      <c r="AH84" s="17" t="s">
        <v>7</v>
      </c>
      <c r="AL84" s="9" t="s">
        <v>15</v>
      </c>
      <c r="AR84" s="18" t="e">
        <f>IF(#REF!="základní",H84,0)</f>
        <v>#REF!</v>
      </c>
      <c r="AS84" s="18" t="e">
        <f>IF(#REF!="snížená",H84,0)</f>
        <v>#REF!</v>
      </c>
      <c r="AT84" s="18" t="e">
        <f>IF(#REF!="zákl. přenesená",H84,0)</f>
        <v>#REF!</v>
      </c>
      <c r="AU84" s="18" t="e">
        <f>IF(#REF!="sníž. přenesená",H84,0)</f>
        <v>#REF!</v>
      </c>
      <c r="AV84" s="18" t="e">
        <f>IF(#REF!="nulová",H84,0)</f>
        <v>#REF!</v>
      </c>
      <c r="AW84" s="9" t="s">
        <v>6</v>
      </c>
      <c r="AX84" s="18">
        <f>ROUND(G84*F84,2)</f>
        <v>0</v>
      </c>
      <c r="AY84" s="9" t="s">
        <v>19</v>
      </c>
      <c r="AZ84" s="17" t="s">
        <v>86</v>
      </c>
    </row>
    <row r="85" spans="1:38" s="6" customFormat="1" ht="12">
      <c r="A85" s="45"/>
      <c r="B85" s="46"/>
      <c r="C85" s="47" t="s">
        <v>0</v>
      </c>
      <c r="D85" s="48" t="s">
        <v>328</v>
      </c>
      <c r="E85" s="45"/>
      <c r="F85" s="49">
        <v>3</v>
      </c>
      <c r="G85" s="45"/>
      <c r="H85" s="45"/>
      <c r="I85" s="45"/>
      <c r="AG85" s="20" t="s">
        <v>20</v>
      </c>
      <c r="AH85" s="20" t="s">
        <v>7</v>
      </c>
      <c r="AI85" s="6" t="s">
        <v>7</v>
      </c>
      <c r="AJ85" s="6" t="s">
        <v>1</v>
      </c>
      <c r="AK85" s="6" t="s">
        <v>5</v>
      </c>
      <c r="AL85" s="20" t="s">
        <v>15</v>
      </c>
    </row>
    <row r="86" spans="1:38" s="7" customFormat="1" ht="12">
      <c r="A86" s="50"/>
      <c r="B86" s="51"/>
      <c r="C86" s="52" t="s">
        <v>0</v>
      </c>
      <c r="D86" s="53" t="s">
        <v>21</v>
      </c>
      <c r="E86" s="50"/>
      <c r="F86" s="54">
        <v>3</v>
      </c>
      <c r="G86" s="50"/>
      <c r="H86" s="50"/>
      <c r="I86" s="50"/>
      <c r="AG86" s="21" t="s">
        <v>20</v>
      </c>
      <c r="AH86" s="21" t="s">
        <v>7</v>
      </c>
      <c r="AI86" s="7" t="s">
        <v>19</v>
      </c>
      <c r="AJ86" s="7" t="s">
        <v>1</v>
      </c>
      <c r="AK86" s="7" t="s">
        <v>6</v>
      </c>
      <c r="AL86" s="21" t="s">
        <v>15</v>
      </c>
    </row>
    <row r="87" spans="1:52" s="2" customFormat="1" ht="16.5" customHeight="1">
      <c r="A87" s="23"/>
      <c r="B87" s="24"/>
      <c r="C87" s="55" t="s">
        <v>329</v>
      </c>
      <c r="D87" s="56" t="s">
        <v>330</v>
      </c>
      <c r="E87" s="57" t="s">
        <v>24</v>
      </c>
      <c r="F87" s="58">
        <v>3</v>
      </c>
      <c r="G87" s="59"/>
      <c r="H87" s="59">
        <f>ROUND(G87*F87,2)</f>
        <v>0</v>
      </c>
      <c r="I87" s="60"/>
      <c r="J87" s="10"/>
      <c r="K87" s="10"/>
      <c r="L87" s="10"/>
      <c r="M87" s="10"/>
      <c r="N87" s="10"/>
      <c r="O87" s="10"/>
      <c r="P87" s="10"/>
      <c r="Q87" s="10"/>
      <c r="R87" s="10"/>
      <c r="AE87" s="17" t="s">
        <v>23</v>
      </c>
      <c r="AG87" s="17" t="s">
        <v>105</v>
      </c>
      <c r="AH87" s="17" t="s">
        <v>7</v>
      </c>
      <c r="AL87" s="9" t="s">
        <v>15</v>
      </c>
      <c r="AR87" s="18" t="e">
        <f>IF(#REF!="základní",H87,0)</f>
        <v>#REF!</v>
      </c>
      <c r="AS87" s="18" t="e">
        <f>IF(#REF!="snížená",H87,0)</f>
        <v>#REF!</v>
      </c>
      <c r="AT87" s="18" t="e">
        <f>IF(#REF!="zákl. přenesená",H87,0)</f>
        <v>#REF!</v>
      </c>
      <c r="AU87" s="18" t="e">
        <f>IF(#REF!="sníž. přenesená",H87,0)</f>
        <v>#REF!</v>
      </c>
      <c r="AV87" s="18" t="e">
        <f>IF(#REF!="nulová",H87,0)</f>
        <v>#REF!</v>
      </c>
      <c r="AW87" s="9" t="s">
        <v>6</v>
      </c>
      <c r="AX87" s="18">
        <f>ROUND(G87*F87,2)</f>
        <v>0</v>
      </c>
      <c r="AY87" s="9" t="s">
        <v>19</v>
      </c>
      <c r="AZ87" s="17" t="s">
        <v>87</v>
      </c>
    </row>
    <row r="88" spans="1:52" s="2" customFormat="1" ht="24.2" customHeight="1">
      <c r="A88" s="23"/>
      <c r="B88" s="24"/>
      <c r="C88" s="39" t="s">
        <v>331</v>
      </c>
      <c r="D88" s="40" t="s">
        <v>332</v>
      </c>
      <c r="E88" s="41" t="s">
        <v>24</v>
      </c>
      <c r="F88" s="42">
        <v>3</v>
      </c>
      <c r="G88" s="43"/>
      <c r="H88" s="43">
        <f>ROUND(G88*F88,2)</f>
        <v>0</v>
      </c>
      <c r="I88" s="44"/>
      <c r="J88" s="10"/>
      <c r="K88" s="10"/>
      <c r="L88" s="10"/>
      <c r="M88" s="10"/>
      <c r="N88" s="10"/>
      <c r="O88" s="10"/>
      <c r="P88" s="10"/>
      <c r="Q88" s="10"/>
      <c r="R88" s="10"/>
      <c r="AE88" s="17" t="s">
        <v>19</v>
      </c>
      <c r="AG88" s="17" t="s">
        <v>17</v>
      </c>
      <c r="AH88" s="17" t="s">
        <v>7</v>
      </c>
      <c r="AL88" s="9" t="s">
        <v>15</v>
      </c>
      <c r="AR88" s="18" t="e">
        <f>IF(#REF!="základní",H88,0)</f>
        <v>#REF!</v>
      </c>
      <c r="AS88" s="18" t="e">
        <f>IF(#REF!="snížená",H88,0)</f>
        <v>#REF!</v>
      </c>
      <c r="AT88" s="18" t="e">
        <f>IF(#REF!="zákl. přenesená",H88,0)</f>
        <v>#REF!</v>
      </c>
      <c r="AU88" s="18" t="e">
        <f>IF(#REF!="sníž. přenesená",H88,0)</f>
        <v>#REF!</v>
      </c>
      <c r="AV88" s="18" t="e">
        <f>IF(#REF!="nulová",H88,0)</f>
        <v>#REF!</v>
      </c>
      <c r="AW88" s="9" t="s">
        <v>6</v>
      </c>
      <c r="AX88" s="18">
        <f>ROUND(G88*F88,2)</f>
        <v>0</v>
      </c>
      <c r="AY88" s="9" t="s">
        <v>19</v>
      </c>
      <c r="AZ88" s="17" t="s">
        <v>88</v>
      </c>
    </row>
    <row r="89" spans="1:38" s="6" customFormat="1" ht="12">
      <c r="A89" s="45"/>
      <c r="B89" s="46"/>
      <c r="C89" s="47" t="s">
        <v>0</v>
      </c>
      <c r="D89" s="48" t="s">
        <v>333</v>
      </c>
      <c r="E89" s="45"/>
      <c r="F89" s="49">
        <v>3</v>
      </c>
      <c r="G89" s="45"/>
      <c r="H89" s="45"/>
      <c r="I89" s="45"/>
      <c r="AG89" s="20" t="s">
        <v>20</v>
      </c>
      <c r="AH89" s="20" t="s">
        <v>7</v>
      </c>
      <c r="AI89" s="6" t="s">
        <v>7</v>
      </c>
      <c r="AJ89" s="6" t="s">
        <v>1</v>
      </c>
      <c r="AK89" s="6" t="s">
        <v>5</v>
      </c>
      <c r="AL89" s="20" t="s">
        <v>15</v>
      </c>
    </row>
    <row r="90" spans="1:38" s="7" customFormat="1" ht="12">
      <c r="A90" s="50"/>
      <c r="B90" s="51"/>
      <c r="C90" s="52" t="s">
        <v>0</v>
      </c>
      <c r="D90" s="53" t="s">
        <v>21</v>
      </c>
      <c r="E90" s="50"/>
      <c r="F90" s="54">
        <v>3</v>
      </c>
      <c r="G90" s="50"/>
      <c r="H90" s="50"/>
      <c r="I90" s="50"/>
      <c r="AG90" s="21" t="s">
        <v>20</v>
      </c>
      <c r="AH90" s="21" t="s">
        <v>7</v>
      </c>
      <c r="AI90" s="7" t="s">
        <v>19</v>
      </c>
      <c r="AJ90" s="7" t="s">
        <v>1</v>
      </c>
      <c r="AK90" s="7" t="s">
        <v>6</v>
      </c>
      <c r="AL90" s="21" t="s">
        <v>15</v>
      </c>
    </row>
    <row r="91" spans="1:52" s="2" customFormat="1" ht="24.2" customHeight="1">
      <c r="A91" s="23"/>
      <c r="B91" s="24"/>
      <c r="C91" s="55" t="s">
        <v>334</v>
      </c>
      <c r="D91" s="56" t="s">
        <v>335</v>
      </c>
      <c r="E91" s="57" t="s">
        <v>24</v>
      </c>
      <c r="F91" s="58">
        <v>3</v>
      </c>
      <c r="G91" s="59"/>
      <c r="H91" s="59">
        <f>ROUND(G91*F91,2)</f>
        <v>0</v>
      </c>
      <c r="I91" s="60"/>
      <c r="J91" s="10"/>
      <c r="K91" s="10"/>
      <c r="L91" s="10"/>
      <c r="M91" s="10"/>
      <c r="N91" s="10"/>
      <c r="O91" s="10"/>
      <c r="P91" s="10"/>
      <c r="Q91" s="10"/>
      <c r="R91" s="10"/>
      <c r="AE91" s="17" t="s">
        <v>23</v>
      </c>
      <c r="AG91" s="17" t="s">
        <v>105</v>
      </c>
      <c r="AH91" s="17" t="s">
        <v>7</v>
      </c>
      <c r="AL91" s="9" t="s">
        <v>15</v>
      </c>
      <c r="AR91" s="18" t="e">
        <f>IF(#REF!="základní",H91,0)</f>
        <v>#REF!</v>
      </c>
      <c r="AS91" s="18" t="e">
        <f>IF(#REF!="snížená",H91,0)</f>
        <v>#REF!</v>
      </c>
      <c r="AT91" s="18" t="e">
        <f>IF(#REF!="zákl. přenesená",H91,0)</f>
        <v>#REF!</v>
      </c>
      <c r="AU91" s="18" t="e">
        <f>IF(#REF!="sníž. přenesená",H91,0)</f>
        <v>#REF!</v>
      </c>
      <c r="AV91" s="18" t="e">
        <f>IF(#REF!="nulová",H91,0)</f>
        <v>#REF!</v>
      </c>
      <c r="AW91" s="9" t="s">
        <v>6</v>
      </c>
      <c r="AX91" s="18">
        <f>ROUND(G91*F91,2)</f>
        <v>0</v>
      </c>
      <c r="AY91" s="9" t="s">
        <v>19</v>
      </c>
      <c r="AZ91" s="17" t="s">
        <v>89</v>
      </c>
    </row>
    <row r="92" spans="1:52" s="2" customFormat="1" ht="24.2" customHeight="1">
      <c r="A92" s="23"/>
      <c r="B92" s="24"/>
      <c r="C92" s="39" t="s">
        <v>336</v>
      </c>
      <c r="D92" s="40" t="s">
        <v>337</v>
      </c>
      <c r="E92" s="41" t="s">
        <v>24</v>
      </c>
      <c r="F92" s="42">
        <v>2</v>
      </c>
      <c r="G92" s="43"/>
      <c r="H92" s="43">
        <f>ROUND(G92*F92,2)</f>
        <v>0</v>
      </c>
      <c r="I92" s="44"/>
      <c r="J92" s="10"/>
      <c r="K92" s="10"/>
      <c r="L92" s="10"/>
      <c r="M92" s="10"/>
      <c r="N92" s="10"/>
      <c r="O92" s="10"/>
      <c r="P92" s="10"/>
      <c r="Q92" s="10"/>
      <c r="R92" s="10"/>
      <c r="AE92" s="17" t="s">
        <v>19</v>
      </c>
      <c r="AG92" s="17" t="s">
        <v>17</v>
      </c>
      <c r="AH92" s="17" t="s">
        <v>7</v>
      </c>
      <c r="AL92" s="9" t="s">
        <v>15</v>
      </c>
      <c r="AR92" s="18" t="e">
        <f>IF(#REF!="základní",H92,0)</f>
        <v>#REF!</v>
      </c>
      <c r="AS92" s="18" t="e">
        <f>IF(#REF!="snížená",H92,0)</f>
        <v>#REF!</v>
      </c>
      <c r="AT92" s="18" t="e">
        <f>IF(#REF!="zákl. přenesená",H92,0)</f>
        <v>#REF!</v>
      </c>
      <c r="AU92" s="18" t="e">
        <f>IF(#REF!="sníž. přenesená",H92,0)</f>
        <v>#REF!</v>
      </c>
      <c r="AV92" s="18" t="e">
        <f>IF(#REF!="nulová",H92,0)</f>
        <v>#REF!</v>
      </c>
      <c r="AW92" s="9" t="s">
        <v>6</v>
      </c>
      <c r="AX92" s="18">
        <f>ROUND(G92*F92,2)</f>
        <v>0</v>
      </c>
      <c r="AY92" s="9" t="s">
        <v>19</v>
      </c>
      <c r="AZ92" s="17" t="s">
        <v>90</v>
      </c>
    </row>
    <row r="93" spans="1:38" s="6" customFormat="1" ht="12">
      <c r="A93" s="45"/>
      <c r="B93" s="46"/>
      <c r="C93" s="47" t="s">
        <v>0</v>
      </c>
      <c r="D93" s="48" t="s">
        <v>338</v>
      </c>
      <c r="E93" s="45"/>
      <c r="F93" s="49">
        <v>2</v>
      </c>
      <c r="G93" s="45"/>
      <c r="H93" s="45"/>
      <c r="I93" s="45"/>
      <c r="AG93" s="20" t="s">
        <v>20</v>
      </c>
      <c r="AH93" s="20" t="s">
        <v>7</v>
      </c>
      <c r="AI93" s="6" t="s">
        <v>7</v>
      </c>
      <c r="AJ93" s="6" t="s">
        <v>1</v>
      </c>
      <c r="AK93" s="6" t="s">
        <v>5</v>
      </c>
      <c r="AL93" s="20" t="s">
        <v>15</v>
      </c>
    </row>
    <row r="94" spans="1:38" s="7" customFormat="1" ht="12">
      <c r="A94" s="50"/>
      <c r="B94" s="51"/>
      <c r="C94" s="52" t="s">
        <v>0</v>
      </c>
      <c r="D94" s="53" t="s">
        <v>21</v>
      </c>
      <c r="E94" s="50"/>
      <c r="F94" s="54">
        <v>2</v>
      </c>
      <c r="G94" s="50"/>
      <c r="H94" s="50"/>
      <c r="I94" s="50"/>
      <c r="AG94" s="21" t="s">
        <v>20</v>
      </c>
      <c r="AH94" s="21" t="s">
        <v>7</v>
      </c>
      <c r="AI94" s="7" t="s">
        <v>19</v>
      </c>
      <c r="AJ94" s="7" t="s">
        <v>1</v>
      </c>
      <c r="AK94" s="7" t="s">
        <v>6</v>
      </c>
      <c r="AL94" s="21" t="s">
        <v>15</v>
      </c>
    </row>
    <row r="95" spans="1:52" s="2" customFormat="1" ht="24.2" customHeight="1">
      <c r="A95" s="23"/>
      <c r="B95" s="24"/>
      <c r="C95" s="55" t="s">
        <v>339</v>
      </c>
      <c r="D95" s="56" t="s">
        <v>340</v>
      </c>
      <c r="E95" s="57" t="s">
        <v>24</v>
      </c>
      <c r="F95" s="58">
        <v>2</v>
      </c>
      <c r="G95" s="59"/>
      <c r="H95" s="59">
        <f>ROUND(G95*F95,2)</f>
        <v>0</v>
      </c>
      <c r="I95" s="60"/>
      <c r="J95" s="10"/>
      <c r="K95" s="10"/>
      <c r="L95" s="10"/>
      <c r="M95" s="10"/>
      <c r="N95" s="10"/>
      <c r="O95" s="10"/>
      <c r="P95" s="10"/>
      <c r="Q95" s="10"/>
      <c r="R95" s="10"/>
      <c r="AE95" s="17" t="s">
        <v>23</v>
      </c>
      <c r="AG95" s="17" t="s">
        <v>105</v>
      </c>
      <c r="AH95" s="17" t="s">
        <v>7</v>
      </c>
      <c r="AL95" s="9" t="s">
        <v>15</v>
      </c>
      <c r="AR95" s="18" t="e">
        <f>IF(#REF!="základní",H95,0)</f>
        <v>#REF!</v>
      </c>
      <c r="AS95" s="18" t="e">
        <f>IF(#REF!="snížená",H95,0)</f>
        <v>#REF!</v>
      </c>
      <c r="AT95" s="18" t="e">
        <f>IF(#REF!="zákl. přenesená",H95,0)</f>
        <v>#REF!</v>
      </c>
      <c r="AU95" s="18" t="e">
        <f>IF(#REF!="sníž. přenesená",H95,0)</f>
        <v>#REF!</v>
      </c>
      <c r="AV95" s="18" t="e">
        <f>IF(#REF!="nulová",H95,0)</f>
        <v>#REF!</v>
      </c>
      <c r="AW95" s="9" t="s">
        <v>6</v>
      </c>
      <c r="AX95" s="18">
        <f>ROUND(G95*F95,2)</f>
        <v>0</v>
      </c>
      <c r="AY95" s="9" t="s">
        <v>19</v>
      </c>
      <c r="AZ95" s="17" t="s">
        <v>91</v>
      </c>
    </row>
    <row r="96" spans="1:52" s="2" customFormat="1" ht="33" customHeight="1">
      <c r="A96" s="23"/>
      <c r="B96" s="24"/>
      <c r="C96" s="39" t="s">
        <v>341</v>
      </c>
      <c r="D96" s="40" t="s">
        <v>342</v>
      </c>
      <c r="E96" s="41" t="s">
        <v>24</v>
      </c>
      <c r="F96" s="42">
        <v>2</v>
      </c>
      <c r="G96" s="43"/>
      <c r="H96" s="43">
        <f>ROUND(G96*F96,2)</f>
        <v>0</v>
      </c>
      <c r="I96" s="44"/>
      <c r="J96" s="10"/>
      <c r="K96" s="10"/>
      <c r="L96" s="10"/>
      <c r="M96" s="10"/>
      <c r="N96" s="10"/>
      <c r="O96" s="10"/>
      <c r="P96" s="10"/>
      <c r="Q96" s="10"/>
      <c r="R96" s="10"/>
      <c r="AE96" s="17" t="s">
        <v>19</v>
      </c>
      <c r="AG96" s="17" t="s">
        <v>17</v>
      </c>
      <c r="AH96" s="17" t="s">
        <v>7</v>
      </c>
      <c r="AL96" s="9" t="s">
        <v>15</v>
      </c>
      <c r="AR96" s="18" t="e">
        <f>IF(#REF!="základní",H96,0)</f>
        <v>#REF!</v>
      </c>
      <c r="AS96" s="18" t="e">
        <f>IF(#REF!="snížená",H96,0)</f>
        <v>#REF!</v>
      </c>
      <c r="AT96" s="18" t="e">
        <f>IF(#REF!="zákl. přenesená",H96,0)</f>
        <v>#REF!</v>
      </c>
      <c r="AU96" s="18" t="e">
        <f>IF(#REF!="sníž. přenesená",H96,0)</f>
        <v>#REF!</v>
      </c>
      <c r="AV96" s="18" t="e">
        <f>IF(#REF!="nulová",H96,0)</f>
        <v>#REF!</v>
      </c>
      <c r="AW96" s="9" t="s">
        <v>6</v>
      </c>
      <c r="AX96" s="18">
        <f>ROUND(G96*F96,2)</f>
        <v>0</v>
      </c>
      <c r="AY96" s="9" t="s">
        <v>19</v>
      </c>
      <c r="AZ96" s="17" t="s">
        <v>92</v>
      </c>
    </row>
    <row r="97" spans="1:52" s="2" customFormat="1" ht="24.2" customHeight="1">
      <c r="A97" s="23"/>
      <c r="B97" s="24"/>
      <c r="C97" s="55" t="s">
        <v>343</v>
      </c>
      <c r="D97" s="56" t="s">
        <v>344</v>
      </c>
      <c r="E97" s="57" t="s">
        <v>24</v>
      </c>
      <c r="F97" s="58">
        <v>2</v>
      </c>
      <c r="G97" s="59"/>
      <c r="H97" s="59">
        <f>ROUND(G97*F97,2)</f>
        <v>0</v>
      </c>
      <c r="I97" s="60"/>
      <c r="J97" s="10"/>
      <c r="K97" s="10"/>
      <c r="L97" s="10"/>
      <c r="M97" s="10"/>
      <c r="N97" s="10"/>
      <c r="O97" s="10"/>
      <c r="P97" s="10"/>
      <c r="Q97" s="10"/>
      <c r="R97" s="10"/>
      <c r="AE97" s="17" t="s">
        <v>23</v>
      </c>
      <c r="AG97" s="17" t="s">
        <v>105</v>
      </c>
      <c r="AH97" s="17" t="s">
        <v>7</v>
      </c>
      <c r="AL97" s="9" t="s">
        <v>15</v>
      </c>
      <c r="AR97" s="18" t="e">
        <f>IF(#REF!="základní",H97,0)</f>
        <v>#REF!</v>
      </c>
      <c r="AS97" s="18" t="e">
        <f>IF(#REF!="snížená",H97,0)</f>
        <v>#REF!</v>
      </c>
      <c r="AT97" s="18" t="e">
        <f>IF(#REF!="zákl. přenesená",H97,0)</f>
        <v>#REF!</v>
      </c>
      <c r="AU97" s="18" t="e">
        <f>IF(#REF!="sníž. přenesená",H97,0)</f>
        <v>#REF!</v>
      </c>
      <c r="AV97" s="18" t="e">
        <f>IF(#REF!="nulová",H97,0)</f>
        <v>#REF!</v>
      </c>
      <c r="AW97" s="9" t="s">
        <v>6</v>
      </c>
      <c r="AX97" s="18">
        <f>ROUND(G97*F97,2)</f>
        <v>0</v>
      </c>
      <c r="AY97" s="9" t="s">
        <v>19</v>
      </c>
      <c r="AZ97" s="17" t="s">
        <v>93</v>
      </c>
    </row>
    <row r="98" spans="1:38" s="6" customFormat="1" ht="12">
      <c r="A98" s="45"/>
      <c r="B98" s="46"/>
      <c r="C98" s="47" t="s">
        <v>0</v>
      </c>
      <c r="D98" s="48" t="s">
        <v>345</v>
      </c>
      <c r="E98" s="45"/>
      <c r="F98" s="49">
        <v>1</v>
      </c>
      <c r="G98" s="45"/>
      <c r="H98" s="45"/>
      <c r="I98" s="45"/>
      <c r="AG98" s="20" t="s">
        <v>20</v>
      </c>
      <c r="AH98" s="20" t="s">
        <v>7</v>
      </c>
      <c r="AI98" s="6" t="s">
        <v>7</v>
      </c>
      <c r="AJ98" s="6" t="s">
        <v>1</v>
      </c>
      <c r="AK98" s="6" t="s">
        <v>5</v>
      </c>
      <c r="AL98" s="20" t="s">
        <v>15</v>
      </c>
    </row>
    <row r="99" spans="1:38" s="6" customFormat="1" ht="12">
      <c r="A99" s="45"/>
      <c r="B99" s="46"/>
      <c r="C99" s="47" t="s">
        <v>0</v>
      </c>
      <c r="D99" s="48" t="s">
        <v>346</v>
      </c>
      <c r="E99" s="45"/>
      <c r="F99" s="49">
        <v>1</v>
      </c>
      <c r="G99" s="45"/>
      <c r="H99" s="45"/>
      <c r="I99" s="45"/>
      <c r="AG99" s="20" t="s">
        <v>20</v>
      </c>
      <c r="AH99" s="20" t="s">
        <v>7</v>
      </c>
      <c r="AI99" s="6" t="s">
        <v>7</v>
      </c>
      <c r="AJ99" s="6" t="s">
        <v>1</v>
      </c>
      <c r="AK99" s="6" t="s">
        <v>5</v>
      </c>
      <c r="AL99" s="20" t="s">
        <v>15</v>
      </c>
    </row>
    <row r="100" spans="1:38" s="7" customFormat="1" ht="12">
      <c r="A100" s="50"/>
      <c r="B100" s="51"/>
      <c r="C100" s="52" t="s">
        <v>0</v>
      </c>
      <c r="D100" s="53" t="s">
        <v>21</v>
      </c>
      <c r="E100" s="50"/>
      <c r="F100" s="54">
        <v>2</v>
      </c>
      <c r="G100" s="50"/>
      <c r="H100" s="50"/>
      <c r="I100" s="50"/>
      <c r="AG100" s="21" t="s">
        <v>20</v>
      </c>
      <c r="AH100" s="21" t="s">
        <v>7</v>
      </c>
      <c r="AI100" s="7" t="s">
        <v>19</v>
      </c>
      <c r="AJ100" s="7" t="s">
        <v>1</v>
      </c>
      <c r="AK100" s="7" t="s">
        <v>6</v>
      </c>
      <c r="AL100" s="21" t="s">
        <v>15</v>
      </c>
    </row>
    <row r="101" spans="1:52" s="2" customFormat="1" ht="24.2" customHeight="1">
      <c r="A101" s="23"/>
      <c r="B101" s="24"/>
      <c r="C101" s="39" t="s">
        <v>347</v>
      </c>
      <c r="D101" s="40" t="s">
        <v>348</v>
      </c>
      <c r="E101" s="41" t="s">
        <v>24</v>
      </c>
      <c r="F101" s="42">
        <v>32</v>
      </c>
      <c r="G101" s="43"/>
      <c r="H101" s="43">
        <f>ROUND(G101*F101,2)</f>
        <v>0</v>
      </c>
      <c r="I101" s="44"/>
      <c r="J101" s="10"/>
      <c r="K101" s="10"/>
      <c r="L101" s="10"/>
      <c r="M101" s="10"/>
      <c r="N101" s="10"/>
      <c r="O101" s="10"/>
      <c r="P101" s="10"/>
      <c r="Q101" s="10"/>
      <c r="R101" s="10"/>
      <c r="AE101" s="17" t="s">
        <v>19</v>
      </c>
      <c r="AG101" s="17" t="s">
        <v>17</v>
      </c>
      <c r="AH101" s="17" t="s">
        <v>7</v>
      </c>
      <c r="AL101" s="9" t="s">
        <v>15</v>
      </c>
      <c r="AR101" s="18" t="e">
        <f>IF(#REF!="základní",H101,0)</f>
        <v>#REF!</v>
      </c>
      <c r="AS101" s="18" t="e">
        <f>IF(#REF!="snížená",H101,0)</f>
        <v>#REF!</v>
      </c>
      <c r="AT101" s="18" t="e">
        <f>IF(#REF!="zákl. přenesená",H101,0)</f>
        <v>#REF!</v>
      </c>
      <c r="AU101" s="18" t="e">
        <f>IF(#REF!="sníž. přenesená",H101,0)</f>
        <v>#REF!</v>
      </c>
      <c r="AV101" s="18" t="e">
        <f>IF(#REF!="nulová",H101,0)</f>
        <v>#REF!</v>
      </c>
      <c r="AW101" s="9" t="s">
        <v>6</v>
      </c>
      <c r="AX101" s="18">
        <f>ROUND(G101*F101,2)</f>
        <v>0</v>
      </c>
      <c r="AY101" s="9" t="s">
        <v>19</v>
      </c>
      <c r="AZ101" s="17" t="s">
        <v>94</v>
      </c>
    </row>
    <row r="102" spans="1:38" s="6" customFormat="1" ht="12">
      <c r="A102" s="45"/>
      <c r="B102" s="46"/>
      <c r="C102" s="47" t="s">
        <v>0</v>
      </c>
      <c r="D102" s="48" t="s">
        <v>349</v>
      </c>
      <c r="E102" s="45"/>
      <c r="F102" s="49">
        <v>24</v>
      </c>
      <c r="G102" s="45"/>
      <c r="H102" s="45"/>
      <c r="I102" s="45"/>
      <c r="AG102" s="20" t="s">
        <v>20</v>
      </c>
      <c r="AH102" s="20" t="s">
        <v>7</v>
      </c>
      <c r="AI102" s="6" t="s">
        <v>7</v>
      </c>
      <c r="AJ102" s="6" t="s">
        <v>1</v>
      </c>
      <c r="AK102" s="6" t="s">
        <v>5</v>
      </c>
      <c r="AL102" s="20" t="s">
        <v>15</v>
      </c>
    </row>
    <row r="103" spans="1:38" s="6" customFormat="1" ht="12">
      <c r="A103" s="45"/>
      <c r="B103" s="46"/>
      <c r="C103" s="47" t="s">
        <v>0</v>
      </c>
      <c r="D103" s="48" t="s">
        <v>350</v>
      </c>
      <c r="E103" s="45"/>
      <c r="F103" s="49">
        <v>8</v>
      </c>
      <c r="G103" s="45"/>
      <c r="H103" s="45"/>
      <c r="I103" s="45"/>
      <c r="AG103" s="20" t="s">
        <v>20</v>
      </c>
      <c r="AH103" s="20" t="s">
        <v>7</v>
      </c>
      <c r="AI103" s="6" t="s">
        <v>7</v>
      </c>
      <c r="AJ103" s="6" t="s">
        <v>1</v>
      </c>
      <c r="AK103" s="6" t="s">
        <v>5</v>
      </c>
      <c r="AL103" s="20" t="s">
        <v>15</v>
      </c>
    </row>
    <row r="104" spans="1:38" s="7" customFormat="1" ht="12">
      <c r="A104" s="50"/>
      <c r="B104" s="51"/>
      <c r="C104" s="52" t="s">
        <v>0</v>
      </c>
      <c r="D104" s="53" t="s">
        <v>21</v>
      </c>
      <c r="E104" s="50"/>
      <c r="F104" s="54">
        <v>32</v>
      </c>
      <c r="G104" s="50"/>
      <c r="H104" s="50"/>
      <c r="I104" s="50"/>
      <c r="AG104" s="21" t="s">
        <v>20</v>
      </c>
      <c r="AH104" s="21" t="s">
        <v>7</v>
      </c>
      <c r="AI104" s="7" t="s">
        <v>19</v>
      </c>
      <c r="AJ104" s="7" t="s">
        <v>1</v>
      </c>
      <c r="AK104" s="7" t="s">
        <v>6</v>
      </c>
      <c r="AL104" s="21" t="s">
        <v>15</v>
      </c>
    </row>
    <row r="105" spans="1:52" s="2" customFormat="1" ht="24.2" customHeight="1">
      <c r="A105" s="23"/>
      <c r="B105" s="24"/>
      <c r="C105" s="55" t="s">
        <v>351</v>
      </c>
      <c r="D105" s="56" t="s">
        <v>352</v>
      </c>
      <c r="E105" s="57" t="s">
        <v>24</v>
      </c>
      <c r="F105" s="58">
        <v>16</v>
      </c>
      <c r="G105" s="59"/>
      <c r="H105" s="59">
        <f>ROUND(G105*F105,2)</f>
        <v>0</v>
      </c>
      <c r="I105" s="60"/>
      <c r="J105" s="10"/>
      <c r="K105" s="10"/>
      <c r="L105" s="10"/>
      <c r="M105" s="10"/>
      <c r="N105" s="10"/>
      <c r="O105" s="10"/>
      <c r="P105" s="10"/>
      <c r="Q105" s="10"/>
      <c r="R105" s="10"/>
      <c r="AE105" s="17" t="s">
        <v>23</v>
      </c>
      <c r="AG105" s="17" t="s">
        <v>105</v>
      </c>
      <c r="AH105" s="17" t="s">
        <v>7</v>
      </c>
      <c r="AL105" s="9" t="s">
        <v>15</v>
      </c>
      <c r="AR105" s="18" t="e">
        <f>IF(#REF!="základní",H105,0)</f>
        <v>#REF!</v>
      </c>
      <c r="AS105" s="18" t="e">
        <f>IF(#REF!="snížená",H105,0)</f>
        <v>#REF!</v>
      </c>
      <c r="AT105" s="18" t="e">
        <f>IF(#REF!="zákl. přenesená",H105,0)</f>
        <v>#REF!</v>
      </c>
      <c r="AU105" s="18" t="e">
        <f>IF(#REF!="sníž. přenesená",H105,0)</f>
        <v>#REF!</v>
      </c>
      <c r="AV105" s="18" t="e">
        <f>IF(#REF!="nulová",H105,0)</f>
        <v>#REF!</v>
      </c>
      <c r="AW105" s="9" t="s">
        <v>6</v>
      </c>
      <c r="AX105" s="18">
        <f>ROUND(G105*F105,2)</f>
        <v>0</v>
      </c>
      <c r="AY105" s="9" t="s">
        <v>19</v>
      </c>
      <c r="AZ105" s="17" t="s">
        <v>95</v>
      </c>
    </row>
    <row r="106" spans="1:52" s="2" customFormat="1" ht="33" customHeight="1">
      <c r="A106" s="23"/>
      <c r="B106" s="24"/>
      <c r="C106" s="39" t="s">
        <v>353</v>
      </c>
      <c r="D106" s="40" t="s">
        <v>354</v>
      </c>
      <c r="E106" s="41" t="s">
        <v>24</v>
      </c>
      <c r="F106" s="42">
        <v>32</v>
      </c>
      <c r="G106" s="43"/>
      <c r="H106" s="43">
        <f>ROUND(G106*F106,2)</f>
        <v>0</v>
      </c>
      <c r="I106" s="44"/>
      <c r="J106" s="10"/>
      <c r="K106" s="10"/>
      <c r="L106" s="10"/>
      <c r="M106" s="10"/>
      <c r="N106" s="10"/>
      <c r="O106" s="10"/>
      <c r="P106" s="10"/>
      <c r="Q106" s="10"/>
      <c r="R106" s="10"/>
      <c r="AE106" s="17" t="s">
        <v>19</v>
      </c>
      <c r="AG106" s="17" t="s">
        <v>17</v>
      </c>
      <c r="AH106" s="17" t="s">
        <v>7</v>
      </c>
      <c r="AL106" s="9" t="s">
        <v>15</v>
      </c>
      <c r="AR106" s="18" t="e">
        <f>IF(#REF!="základní",H106,0)</f>
        <v>#REF!</v>
      </c>
      <c r="AS106" s="18" t="e">
        <f>IF(#REF!="snížená",H106,0)</f>
        <v>#REF!</v>
      </c>
      <c r="AT106" s="18" t="e">
        <f>IF(#REF!="zákl. přenesená",H106,0)</f>
        <v>#REF!</v>
      </c>
      <c r="AU106" s="18" t="e">
        <f>IF(#REF!="sníž. přenesená",H106,0)</f>
        <v>#REF!</v>
      </c>
      <c r="AV106" s="18" t="e">
        <f>IF(#REF!="nulová",H106,0)</f>
        <v>#REF!</v>
      </c>
      <c r="AW106" s="9" t="s">
        <v>6</v>
      </c>
      <c r="AX106" s="18">
        <f>ROUND(G106*F106,2)</f>
        <v>0</v>
      </c>
      <c r="AY106" s="9" t="s">
        <v>19</v>
      </c>
      <c r="AZ106" s="17" t="s">
        <v>96</v>
      </c>
    </row>
    <row r="107" spans="1:52" s="2" customFormat="1" ht="16.5" customHeight="1">
      <c r="A107" s="23"/>
      <c r="B107" s="24"/>
      <c r="C107" s="55" t="s">
        <v>355</v>
      </c>
      <c r="D107" s="56" t="s">
        <v>356</v>
      </c>
      <c r="E107" s="57" t="s">
        <v>24</v>
      </c>
      <c r="F107" s="58">
        <v>32</v>
      </c>
      <c r="G107" s="59"/>
      <c r="H107" s="59">
        <f>ROUND(G107*F107,2)</f>
        <v>0</v>
      </c>
      <c r="I107" s="60"/>
      <c r="J107" s="10"/>
      <c r="K107" s="10"/>
      <c r="L107" s="10"/>
      <c r="M107" s="10"/>
      <c r="N107" s="10"/>
      <c r="O107" s="10"/>
      <c r="P107" s="10"/>
      <c r="Q107" s="10"/>
      <c r="R107" s="10"/>
      <c r="AE107" s="17" t="s">
        <v>23</v>
      </c>
      <c r="AG107" s="17" t="s">
        <v>105</v>
      </c>
      <c r="AH107" s="17" t="s">
        <v>7</v>
      </c>
      <c r="AL107" s="9" t="s">
        <v>15</v>
      </c>
      <c r="AR107" s="18" t="e">
        <f>IF(#REF!="základní",H107,0)</f>
        <v>#REF!</v>
      </c>
      <c r="AS107" s="18" t="e">
        <f>IF(#REF!="snížená",H107,0)</f>
        <v>#REF!</v>
      </c>
      <c r="AT107" s="18" t="e">
        <f>IF(#REF!="zákl. přenesená",H107,0)</f>
        <v>#REF!</v>
      </c>
      <c r="AU107" s="18" t="e">
        <f>IF(#REF!="sníž. přenesená",H107,0)</f>
        <v>#REF!</v>
      </c>
      <c r="AV107" s="18" t="e">
        <f>IF(#REF!="nulová",H107,0)</f>
        <v>#REF!</v>
      </c>
      <c r="AW107" s="9" t="s">
        <v>6</v>
      </c>
      <c r="AX107" s="18">
        <f>ROUND(G107*F107,2)</f>
        <v>0</v>
      </c>
      <c r="AY107" s="9" t="s">
        <v>19</v>
      </c>
      <c r="AZ107" s="17" t="s">
        <v>97</v>
      </c>
    </row>
    <row r="108" spans="1:52" s="2" customFormat="1" ht="37.9" customHeight="1">
      <c r="A108" s="23"/>
      <c r="B108" s="24"/>
      <c r="C108" s="39" t="s">
        <v>357</v>
      </c>
      <c r="D108" s="40" t="s">
        <v>358</v>
      </c>
      <c r="E108" s="41" t="s">
        <v>24</v>
      </c>
      <c r="F108" s="42">
        <v>15</v>
      </c>
      <c r="G108" s="43"/>
      <c r="H108" s="43">
        <f>ROUND(G108*F108,2)</f>
        <v>0</v>
      </c>
      <c r="I108" s="44"/>
      <c r="J108" s="10"/>
      <c r="K108" s="10"/>
      <c r="L108" s="10"/>
      <c r="M108" s="10"/>
      <c r="N108" s="10"/>
      <c r="O108" s="10"/>
      <c r="P108" s="10"/>
      <c r="Q108" s="10"/>
      <c r="R108" s="10"/>
      <c r="AE108" s="17" t="s">
        <v>19</v>
      </c>
      <c r="AG108" s="17" t="s">
        <v>17</v>
      </c>
      <c r="AH108" s="17" t="s">
        <v>7</v>
      </c>
      <c r="AL108" s="9" t="s">
        <v>15</v>
      </c>
      <c r="AR108" s="18" t="e">
        <f>IF(#REF!="základní",H108,0)</f>
        <v>#REF!</v>
      </c>
      <c r="AS108" s="18" t="e">
        <f>IF(#REF!="snížená",H108,0)</f>
        <v>#REF!</v>
      </c>
      <c r="AT108" s="18" t="e">
        <f>IF(#REF!="zákl. přenesená",H108,0)</f>
        <v>#REF!</v>
      </c>
      <c r="AU108" s="18" t="e">
        <f>IF(#REF!="sníž. přenesená",H108,0)</f>
        <v>#REF!</v>
      </c>
      <c r="AV108" s="18" t="e">
        <f>IF(#REF!="nulová",H108,0)</f>
        <v>#REF!</v>
      </c>
      <c r="AW108" s="9" t="s">
        <v>6</v>
      </c>
      <c r="AX108" s="18">
        <f>ROUND(G108*F108,2)</f>
        <v>0</v>
      </c>
      <c r="AY108" s="9" t="s">
        <v>19</v>
      </c>
      <c r="AZ108" s="17" t="s">
        <v>98</v>
      </c>
    </row>
    <row r="109" spans="1:38" s="6" customFormat="1" ht="22.5">
      <c r="A109" s="45"/>
      <c r="B109" s="46"/>
      <c r="C109" s="47" t="s">
        <v>0</v>
      </c>
      <c r="D109" s="48" t="s">
        <v>359</v>
      </c>
      <c r="E109" s="45"/>
      <c r="F109" s="49">
        <v>14</v>
      </c>
      <c r="G109" s="45"/>
      <c r="H109" s="45"/>
      <c r="I109" s="45"/>
      <c r="AG109" s="20" t="s">
        <v>20</v>
      </c>
      <c r="AH109" s="20" t="s">
        <v>7</v>
      </c>
      <c r="AI109" s="6" t="s">
        <v>7</v>
      </c>
      <c r="AJ109" s="6" t="s">
        <v>1</v>
      </c>
      <c r="AK109" s="6" t="s">
        <v>5</v>
      </c>
      <c r="AL109" s="20" t="s">
        <v>15</v>
      </c>
    </row>
    <row r="110" spans="1:38" s="8" customFormat="1" ht="12">
      <c r="A110" s="65"/>
      <c r="B110" s="66"/>
      <c r="C110" s="67" t="s">
        <v>0</v>
      </c>
      <c r="D110" s="68" t="s">
        <v>360</v>
      </c>
      <c r="E110" s="65"/>
      <c r="F110" s="69">
        <v>14</v>
      </c>
      <c r="G110" s="65"/>
      <c r="H110" s="65"/>
      <c r="I110" s="65"/>
      <c r="AG110" s="22" t="s">
        <v>20</v>
      </c>
      <c r="AH110" s="22" t="s">
        <v>7</v>
      </c>
      <c r="AI110" s="8" t="s">
        <v>22</v>
      </c>
      <c r="AJ110" s="8" t="s">
        <v>1</v>
      </c>
      <c r="AK110" s="8" t="s">
        <v>5</v>
      </c>
      <c r="AL110" s="22" t="s">
        <v>15</v>
      </c>
    </row>
    <row r="111" spans="1:38" s="6" customFormat="1" ht="12">
      <c r="A111" s="45"/>
      <c r="B111" s="46"/>
      <c r="C111" s="47" t="s">
        <v>0</v>
      </c>
      <c r="D111" s="48" t="s">
        <v>361</v>
      </c>
      <c r="E111" s="45"/>
      <c r="F111" s="49">
        <v>1</v>
      </c>
      <c r="G111" s="45"/>
      <c r="H111" s="45"/>
      <c r="I111" s="45"/>
      <c r="AG111" s="20" t="s">
        <v>20</v>
      </c>
      <c r="AH111" s="20" t="s">
        <v>7</v>
      </c>
      <c r="AI111" s="6" t="s">
        <v>7</v>
      </c>
      <c r="AJ111" s="6" t="s">
        <v>1</v>
      </c>
      <c r="AK111" s="6" t="s">
        <v>5</v>
      </c>
      <c r="AL111" s="20" t="s">
        <v>15</v>
      </c>
    </row>
    <row r="112" spans="1:38" s="8" customFormat="1" ht="12">
      <c r="A112" s="65"/>
      <c r="B112" s="66"/>
      <c r="C112" s="67" t="s">
        <v>0</v>
      </c>
      <c r="D112" s="68" t="s">
        <v>362</v>
      </c>
      <c r="E112" s="65"/>
      <c r="F112" s="69">
        <v>1</v>
      </c>
      <c r="G112" s="65"/>
      <c r="H112" s="65"/>
      <c r="I112" s="65"/>
      <c r="AG112" s="22" t="s">
        <v>20</v>
      </c>
      <c r="AH112" s="22" t="s">
        <v>7</v>
      </c>
      <c r="AI112" s="8" t="s">
        <v>22</v>
      </c>
      <c r="AJ112" s="8" t="s">
        <v>1</v>
      </c>
      <c r="AK112" s="8" t="s">
        <v>5</v>
      </c>
      <c r="AL112" s="22" t="s">
        <v>15</v>
      </c>
    </row>
    <row r="113" spans="1:38" s="7" customFormat="1" ht="12">
      <c r="A113" s="50"/>
      <c r="B113" s="51"/>
      <c r="C113" s="52" t="s">
        <v>0</v>
      </c>
      <c r="D113" s="53" t="s">
        <v>21</v>
      </c>
      <c r="E113" s="50"/>
      <c r="F113" s="54">
        <v>15</v>
      </c>
      <c r="G113" s="50"/>
      <c r="H113" s="50"/>
      <c r="I113" s="50"/>
      <c r="AG113" s="21" t="s">
        <v>20</v>
      </c>
      <c r="AH113" s="21" t="s">
        <v>7</v>
      </c>
      <c r="AI113" s="7" t="s">
        <v>19</v>
      </c>
      <c r="AJ113" s="7" t="s">
        <v>1</v>
      </c>
      <c r="AK113" s="7" t="s">
        <v>6</v>
      </c>
      <c r="AL113" s="21" t="s">
        <v>15</v>
      </c>
    </row>
    <row r="114" spans="1:52" s="2" customFormat="1" ht="37.9" customHeight="1">
      <c r="A114" s="23"/>
      <c r="B114" s="24"/>
      <c r="C114" s="55" t="s">
        <v>363</v>
      </c>
      <c r="D114" s="56" t="s">
        <v>364</v>
      </c>
      <c r="E114" s="57" t="s">
        <v>24</v>
      </c>
      <c r="F114" s="58">
        <v>14</v>
      </c>
      <c r="G114" s="59"/>
      <c r="H114" s="59">
        <f>ROUND(G114*F114,2)</f>
        <v>0</v>
      </c>
      <c r="I114" s="60"/>
      <c r="J114" s="10"/>
      <c r="K114" s="10"/>
      <c r="L114" s="10"/>
      <c r="M114" s="10"/>
      <c r="N114" s="10"/>
      <c r="O114" s="10"/>
      <c r="P114" s="10"/>
      <c r="Q114" s="10"/>
      <c r="R114" s="10"/>
      <c r="AE114" s="17" t="s">
        <v>23</v>
      </c>
      <c r="AG114" s="17" t="s">
        <v>105</v>
      </c>
      <c r="AH114" s="17" t="s">
        <v>7</v>
      </c>
      <c r="AL114" s="9" t="s">
        <v>15</v>
      </c>
      <c r="AR114" s="18" t="e">
        <f>IF(#REF!="základní",H114,0)</f>
        <v>#REF!</v>
      </c>
      <c r="AS114" s="18" t="e">
        <f>IF(#REF!="snížená",H114,0)</f>
        <v>#REF!</v>
      </c>
      <c r="AT114" s="18" t="e">
        <f>IF(#REF!="zákl. přenesená",H114,0)</f>
        <v>#REF!</v>
      </c>
      <c r="AU114" s="18" t="e">
        <f>IF(#REF!="sníž. přenesená",H114,0)</f>
        <v>#REF!</v>
      </c>
      <c r="AV114" s="18" t="e">
        <f>IF(#REF!="nulová",H114,0)</f>
        <v>#REF!</v>
      </c>
      <c r="AW114" s="9" t="s">
        <v>6</v>
      </c>
      <c r="AX114" s="18">
        <f>ROUND(G114*F114,2)</f>
        <v>0</v>
      </c>
      <c r="AY114" s="9" t="s">
        <v>19</v>
      </c>
      <c r="AZ114" s="17" t="s">
        <v>99</v>
      </c>
    </row>
    <row r="115" spans="1:52" s="2" customFormat="1" ht="44.25" customHeight="1">
      <c r="A115" s="23"/>
      <c r="B115" s="24"/>
      <c r="C115" s="55" t="s">
        <v>365</v>
      </c>
      <c r="D115" s="56" t="s">
        <v>366</v>
      </c>
      <c r="E115" s="57" t="s">
        <v>24</v>
      </c>
      <c r="F115" s="58">
        <v>1</v>
      </c>
      <c r="G115" s="59"/>
      <c r="H115" s="59">
        <f>ROUND(G115*F115,2)</f>
        <v>0</v>
      </c>
      <c r="I115" s="60"/>
      <c r="J115" s="10"/>
      <c r="K115" s="10"/>
      <c r="L115" s="10"/>
      <c r="M115" s="10"/>
      <c r="N115" s="10"/>
      <c r="O115" s="10"/>
      <c r="P115" s="10"/>
      <c r="Q115" s="10"/>
      <c r="R115" s="10"/>
      <c r="AE115" s="17" t="s">
        <v>23</v>
      </c>
      <c r="AG115" s="17" t="s">
        <v>105</v>
      </c>
      <c r="AH115" s="17" t="s">
        <v>7</v>
      </c>
      <c r="AL115" s="9" t="s">
        <v>15</v>
      </c>
      <c r="AR115" s="18" t="e">
        <f>IF(#REF!="základní",H115,0)</f>
        <v>#REF!</v>
      </c>
      <c r="AS115" s="18" t="e">
        <f>IF(#REF!="snížená",H115,0)</f>
        <v>#REF!</v>
      </c>
      <c r="AT115" s="18" t="e">
        <f>IF(#REF!="zákl. přenesená",H115,0)</f>
        <v>#REF!</v>
      </c>
      <c r="AU115" s="18" t="e">
        <f>IF(#REF!="sníž. přenesená",H115,0)</f>
        <v>#REF!</v>
      </c>
      <c r="AV115" s="18" t="e">
        <f>IF(#REF!="nulová",H115,0)</f>
        <v>#REF!</v>
      </c>
      <c r="AW115" s="9" t="s">
        <v>6</v>
      </c>
      <c r="AX115" s="18">
        <f>ROUND(G115*F115,2)</f>
        <v>0</v>
      </c>
      <c r="AY115" s="9" t="s">
        <v>19</v>
      </c>
      <c r="AZ115" s="17" t="s">
        <v>100</v>
      </c>
    </row>
    <row r="116" spans="1:52" s="2" customFormat="1" ht="37.9" customHeight="1">
      <c r="A116" s="23"/>
      <c r="B116" s="24"/>
      <c r="C116" s="39" t="s">
        <v>367</v>
      </c>
      <c r="D116" s="40" t="s">
        <v>358</v>
      </c>
      <c r="E116" s="41" t="s">
        <v>24</v>
      </c>
      <c r="F116" s="42">
        <v>61</v>
      </c>
      <c r="G116" s="43"/>
      <c r="H116" s="43">
        <f>ROUND(G116*F116,2)</f>
        <v>0</v>
      </c>
      <c r="I116" s="44"/>
      <c r="J116" s="10"/>
      <c r="K116" s="10"/>
      <c r="L116" s="10"/>
      <c r="M116" s="10"/>
      <c r="N116" s="10"/>
      <c r="O116" s="10"/>
      <c r="P116" s="10"/>
      <c r="Q116" s="10"/>
      <c r="R116" s="10"/>
      <c r="AE116" s="17" t="s">
        <v>19</v>
      </c>
      <c r="AG116" s="17" t="s">
        <v>17</v>
      </c>
      <c r="AH116" s="17" t="s">
        <v>7</v>
      </c>
      <c r="AL116" s="9" t="s">
        <v>15</v>
      </c>
      <c r="AR116" s="18" t="e">
        <f>IF(#REF!="základní",H116,0)</f>
        <v>#REF!</v>
      </c>
      <c r="AS116" s="18" t="e">
        <f>IF(#REF!="snížená",H116,0)</f>
        <v>#REF!</v>
      </c>
      <c r="AT116" s="18" t="e">
        <f>IF(#REF!="zákl. přenesená",H116,0)</f>
        <v>#REF!</v>
      </c>
      <c r="AU116" s="18" t="e">
        <f>IF(#REF!="sníž. přenesená",H116,0)</f>
        <v>#REF!</v>
      </c>
      <c r="AV116" s="18" t="e">
        <f>IF(#REF!="nulová",H116,0)</f>
        <v>#REF!</v>
      </c>
      <c r="AW116" s="9" t="s">
        <v>6</v>
      </c>
      <c r="AX116" s="18">
        <f>ROUND(G116*F116,2)</f>
        <v>0</v>
      </c>
      <c r="AY116" s="9" t="s">
        <v>19</v>
      </c>
      <c r="AZ116" s="17" t="s">
        <v>101</v>
      </c>
    </row>
    <row r="117" spans="1:38" s="5" customFormat="1" ht="12">
      <c r="A117" s="61"/>
      <c r="B117" s="62"/>
      <c r="C117" s="63" t="s">
        <v>0</v>
      </c>
      <c r="D117" s="64" t="s">
        <v>368</v>
      </c>
      <c r="E117" s="61"/>
      <c r="F117" s="63" t="s">
        <v>0</v>
      </c>
      <c r="G117" s="61"/>
      <c r="H117" s="61"/>
      <c r="I117" s="61"/>
      <c r="AG117" s="19" t="s">
        <v>20</v>
      </c>
      <c r="AH117" s="19" t="s">
        <v>7</v>
      </c>
      <c r="AI117" s="5" t="s">
        <v>6</v>
      </c>
      <c r="AJ117" s="5" t="s">
        <v>1</v>
      </c>
      <c r="AK117" s="5" t="s">
        <v>5</v>
      </c>
      <c r="AL117" s="19" t="s">
        <v>15</v>
      </c>
    </row>
    <row r="118" spans="1:38" s="6" customFormat="1" ht="12">
      <c r="A118" s="45"/>
      <c r="B118" s="46"/>
      <c r="C118" s="47" t="s">
        <v>0</v>
      </c>
      <c r="D118" s="48" t="s">
        <v>369</v>
      </c>
      <c r="E118" s="45"/>
      <c r="F118" s="49">
        <v>5</v>
      </c>
      <c r="G118" s="45"/>
      <c r="H118" s="45"/>
      <c r="I118" s="45"/>
      <c r="AG118" s="20" t="s">
        <v>20</v>
      </c>
      <c r="AH118" s="20" t="s">
        <v>7</v>
      </c>
      <c r="AI118" s="6" t="s">
        <v>7</v>
      </c>
      <c r="AJ118" s="6" t="s">
        <v>1</v>
      </c>
      <c r="AK118" s="6" t="s">
        <v>5</v>
      </c>
      <c r="AL118" s="20" t="s">
        <v>15</v>
      </c>
    </row>
    <row r="119" spans="1:38" s="8" customFormat="1" ht="12">
      <c r="A119" s="65"/>
      <c r="B119" s="66"/>
      <c r="C119" s="67" t="s">
        <v>0</v>
      </c>
      <c r="D119" s="68" t="s">
        <v>370</v>
      </c>
      <c r="E119" s="65"/>
      <c r="F119" s="69">
        <v>5</v>
      </c>
      <c r="G119" s="65"/>
      <c r="H119" s="65"/>
      <c r="I119" s="65"/>
      <c r="AG119" s="22" t="s">
        <v>20</v>
      </c>
      <c r="AH119" s="22" t="s">
        <v>7</v>
      </c>
      <c r="AI119" s="8" t="s">
        <v>22</v>
      </c>
      <c r="AJ119" s="8" t="s">
        <v>1</v>
      </c>
      <c r="AK119" s="8" t="s">
        <v>5</v>
      </c>
      <c r="AL119" s="22" t="s">
        <v>15</v>
      </c>
    </row>
    <row r="120" spans="1:38" s="6" customFormat="1" ht="22.5">
      <c r="A120" s="45"/>
      <c r="B120" s="46"/>
      <c r="C120" s="47" t="s">
        <v>0</v>
      </c>
      <c r="D120" s="48" t="s">
        <v>371</v>
      </c>
      <c r="E120" s="45"/>
      <c r="F120" s="49">
        <v>38</v>
      </c>
      <c r="G120" s="45"/>
      <c r="H120" s="45"/>
      <c r="I120" s="45"/>
      <c r="AG120" s="20" t="s">
        <v>20</v>
      </c>
      <c r="AH120" s="20" t="s">
        <v>7</v>
      </c>
      <c r="AI120" s="6" t="s">
        <v>7</v>
      </c>
      <c r="AJ120" s="6" t="s">
        <v>1</v>
      </c>
      <c r="AK120" s="6" t="s">
        <v>5</v>
      </c>
      <c r="AL120" s="20" t="s">
        <v>15</v>
      </c>
    </row>
    <row r="121" spans="1:38" s="8" customFormat="1" ht="12">
      <c r="A121" s="65"/>
      <c r="B121" s="66"/>
      <c r="C121" s="67" t="s">
        <v>0</v>
      </c>
      <c r="D121" s="68" t="s">
        <v>372</v>
      </c>
      <c r="E121" s="65"/>
      <c r="F121" s="69">
        <v>38</v>
      </c>
      <c r="G121" s="65"/>
      <c r="H121" s="65"/>
      <c r="I121" s="65"/>
      <c r="AG121" s="22" t="s">
        <v>20</v>
      </c>
      <c r="AH121" s="22" t="s">
        <v>7</v>
      </c>
      <c r="AI121" s="8" t="s">
        <v>22</v>
      </c>
      <c r="AJ121" s="8" t="s">
        <v>1</v>
      </c>
      <c r="AK121" s="8" t="s">
        <v>5</v>
      </c>
      <c r="AL121" s="22" t="s">
        <v>15</v>
      </c>
    </row>
    <row r="122" spans="1:38" s="6" customFormat="1" ht="12">
      <c r="A122" s="45"/>
      <c r="B122" s="46"/>
      <c r="C122" s="47" t="s">
        <v>0</v>
      </c>
      <c r="D122" s="48" t="s">
        <v>373</v>
      </c>
      <c r="E122" s="45"/>
      <c r="F122" s="49">
        <v>7</v>
      </c>
      <c r="G122" s="45"/>
      <c r="H122" s="45"/>
      <c r="I122" s="45"/>
      <c r="AG122" s="20" t="s">
        <v>20</v>
      </c>
      <c r="AH122" s="20" t="s">
        <v>7</v>
      </c>
      <c r="AI122" s="6" t="s">
        <v>7</v>
      </c>
      <c r="AJ122" s="6" t="s">
        <v>1</v>
      </c>
      <c r="AK122" s="6" t="s">
        <v>5</v>
      </c>
      <c r="AL122" s="20" t="s">
        <v>15</v>
      </c>
    </row>
    <row r="123" spans="1:38" s="6" customFormat="1" ht="22.5">
      <c r="A123" s="45"/>
      <c r="B123" s="46"/>
      <c r="C123" s="47" t="s">
        <v>0</v>
      </c>
      <c r="D123" s="48" t="s">
        <v>374</v>
      </c>
      <c r="E123" s="45"/>
      <c r="F123" s="49">
        <v>4</v>
      </c>
      <c r="G123" s="45"/>
      <c r="H123" s="45"/>
      <c r="I123" s="45"/>
      <c r="AG123" s="20" t="s">
        <v>20</v>
      </c>
      <c r="AH123" s="20" t="s">
        <v>7</v>
      </c>
      <c r="AI123" s="6" t="s">
        <v>7</v>
      </c>
      <c r="AJ123" s="6" t="s">
        <v>1</v>
      </c>
      <c r="AK123" s="6" t="s">
        <v>5</v>
      </c>
      <c r="AL123" s="20" t="s">
        <v>15</v>
      </c>
    </row>
    <row r="124" spans="1:38" s="8" customFormat="1" ht="12">
      <c r="A124" s="65"/>
      <c r="B124" s="66"/>
      <c r="C124" s="67" t="s">
        <v>0</v>
      </c>
      <c r="D124" s="68" t="s">
        <v>375</v>
      </c>
      <c r="E124" s="65"/>
      <c r="F124" s="69">
        <v>11</v>
      </c>
      <c r="G124" s="65"/>
      <c r="H124" s="65"/>
      <c r="I124" s="65"/>
      <c r="AG124" s="22" t="s">
        <v>20</v>
      </c>
      <c r="AH124" s="22" t="s">
        <v>7</v>
      </c>
      <c r="AI124" s="8" t="s">
        <v>22</v>
      </c>
      <c r="AJ124" s="8" t="s">
        <v>1</v>
      </c>
      <c r="AK124" s="8" t="s">
        <v>5</v>
      </c>
      <c r="AL124" s="22" t="s">
        <v>15</v>
      </c>
    </row>
    <row r="125" spans="1:38" s="6" customFormat="1" ht="22.5">
      <c r="A125" s="45"/>
      <c r="B125" s="46"/>
      <c r="C125" s="47" t="s">
        <v>0</v>
      </c>
      <c r="D125" s="48" t="s">
        <v>376</v>
      </c>
      <c r="E125" s="45"/>
      <c r="F125" s="49">
        <v>5</v>
      </c>
      <c r="G125" s="45"/>
      <c r="H125" s="45"/>
      <c r="I125" s="45"/>
      <c r="AG125" s="20" t="s">
        <v>20</v>
      </c>
      <c r="AH125" s="20" t="s">
        <v>7</v>
      </c>
      <c r="AI125" s="6" t="s">
        <v>7</v>
      </c>
      <c r="AJ125" s="6" t="s">
        <v>1</v>
      </c>
      <c r="AK125" s="6" t="s">
        <v>5</v>
      </c>
      <c r="AL125" s="20" t="s">
        <v>15</v>
      </c>
    </row>
    <row r="126" spans="1:38" s="8" customFormat="1" ht="12">
      <c r="A126" s="65"/>
      <c r="B126" s="66"/>
      <c r="C126" s="67" t="s">
        <v>0</v>
      </c>
      <c r="D126" s="68" t="s">
        <v>377</v>
      </c>
      <c r="E126" s="65"/>
      <c r="F126" s="69">
        <v>5</v>
      </c>
      <c r="G126" s="65"/>
      <c r="H126" s="65"/>
      <c r="I126" s="65"/>
      <c r="AG126" s="22" t="s">
        <v>20</v>
      </c>
      <c r="AH126" s="22" t="s">
        <v>7</v>
      </c>
      <c r="AI126" s="8" t="s">
        <v>22</v>
      </c>
      <c r="AJ126" s="8" t="s">
        <v>1</v>
      </c>
      <c r="AK126" s="8" t="s">
        <v>5</v>
      </c>
      <c r="AL126" s="22" t="s">
        <v>15</v>
      </c>
    </row>
    <row r="127" spans="1:38" s="6" customFormat="1" ht="12">
      <c r="A127" s="45"/>
      <c r="B127" s="46"/>
      <c r="C127" s="47" t="s">
        <v>0</v>
      </c>
      <c r="D127" s="48" t="s">
        <v>378</v>
      </c>
      <c r="E127" s="45"/>
      <c r="F127" s="49">
        <v>2</v>
      </c>
      <c r="G127" s="45"/>
      <c r="H127" s="45"/>
      <c r="I127" s="45"/>
      <c r="AG127" s="20" t="s">
        <v>20</v>
      </c>
      <c r="AH127" s="20" t="s">
        <v>7</v>
      </c>
      <c r="AI127" s="6" t="s">
        <v>7</v>
      </c>
      <c r="AJ127" s="6" t="s">
        <v>1</v>
      </c>
      <c r="AK127" s="6" t="s">
        <v>5</v>
      </c>
      <c r="AL127" s="20" t="s">
        <v>15</v>
      </c>
    </row>
    <row r="128" spans="1:38" s="8" customFormat="1" ht="12">
      <c r="A128" s="65"/>
      <c r="B128" s="66"/>
      <c r="C128" s="67" t="s">
        <v>0</v>
      </c>
      <c r="D128" s="68" t="s">
        <v>379</v>
      </c>
      <c r="E128" s="65"/>
      <c r="F128" s="69">
        <v>2</v>
      </c>
      <c r="G128" s="65"/>
      <c r="H128" s="65"/>
      <c r="I128" s="65"/>
      <c r="AG128" s="22" t="s">
        <v>20</v>
      </c>
      <c r="AH128" s="22" t="s">
        <v>7</v>
      </c>
      <c r="AI128" s="8" t="s">
        <v>22</v>
      </c>
      <c r="AJ128" s="8" t="s">
        <v>1</v>
      </c>
      <c r="AK128" s="8" t="s">
        <v>5</v>
      </c>
      <c r="AL128" s="22" t="s">
        <v>15</v>
      </c>
    </row>
    <row r="129" spans="1:38" s="7" customFormat="1" ht="12">
      <c r="A129" s="50"/>
      <c r="B129" s="51"/>
      <c r="C129" s="52" t="s">
        <v>0</v>
      </c>
      <c r="D129" s="53" t="s">
        <v>21</v>
      </c>
      <c r="E129" s="50"/>
      <c r="F129" s="54">
        <v>61</v>
      </c>
      <c r="G129" s="50"/>
      <c r="H129" s="50"/>
      <c r="I129" s="50"/>
      <c r="AG129" s="21" t="s">
        <v>20</v>
      </c>
      <c r="AH129" s="21" t="s">
        <v>7</v>
      </c>
      <c r="AI129" s="7" t="s">
        <v>19</v>
      </c>
      <c r="AJ129" s="7" t="s">
        <v>1</v>
      </c>
      <c r="AK129" s="7" t="s">
        <v>6</v>
      </c>
      <c r="AL129" s="21" t="s">
        <v>15</v>
      </c>
    </row>
    <row r="130" spans="1:52" s="2" customFormat="1" ht="33" customHeight="1">
      <c r="A130" s="23"/>
      <c r="B130" s="24"/>
      <c r="C130" s="55" t="s">
        <v>380</v>
      </c>
      <c r="D130" s="56" t="s">
        <v>381</v>
      </c>
      <c r="E130" s="57" t="s">
        <v>24</v>
      </c>
      <c r="F130" s="58">
        <v>38</v>
      </c>
      <c r="G130" s="59"/>
      <c r="H130" s="59">
        <f aca="true" t="shared" si="2" ref="H130:H136">ROUND(G130*F130,2)</f>
        <v>0</v>
      </c>
      <c r="I130" s="60"/>
      <c r="J130" s="10"/>
      <c r="K130" s="10"/>
      <c r="L130" s="10"/>
      <c r="M130" s="10"/>
      <c r="N130" s="10"/>
      <c r="O130" s="10"/>
      <c r="P130" s="10"/>
      <c r="Q130" s="10"/>
      <c r="R130" s="10"/>
      <c r="AE130" s="17" t="s">
        <v>23</v>
      </c>
      <c r="AG130" s="17" t="s">
        <v>105</v>
      </c>
      <c r="AH130" s="17" t="s">
        <v>7</v>
      </c>
      <c r="AL130" s="9" t="s">
        <v>15</v>
      </c>
      <c r="AR130" s="18" t="e">
        <f>IF(#REF!="základní",H130,0)</f>
        <v>#REF!</v>
      </c>
      <c r="AS130" s="18" t="e">
        <f>IF(#REF!="snížená",H130,0)</f>
        <v>#REF!</v>
      </c>
      <c r="AT130" s="18" t="e">
        <f>IF(#REF!="zákl. přenesená",H130,0)</f>
        <v>#REF!</v>
      </c>
      <c r="AU130" s="18" t="e">
        <f>IF(#REF!="sníž. přenesená",H130,0)</f>
        <v>#REF!</v>
      </c>
      <c r="AV130" s="18" t="e">
        <f>IF(#REF!="nulová",H130,0)</f>
        <v>#REF!</v>
      </c>
      <c r="AW130" s="9" t="s">
        <v>6</v>
      </c>
      <c r="AX130" s="18">
        <f>ROUND(G130*F130,2)</f>
        <v>0</v>
      </c>
      <c r="AY130" s="9" t="s">
        <v>19</v>
      </c>
      <c r="AZ130" s="17" t="s">
        <v>102</v>
      </c>
    </row>
    <row r="131" spans="1:52" s="2" customFormat="1" ht="44.25" customHeight="1">
      <c r="A131" s="23"/>
      <c r="B131" s="24"/>
      <c r="C131" s="55" t="s">
        <v>382</v>
      </c>
      <c r="D131" s="56" t="s">
        <v>383</v>
      </c>
      <c r="E131" s="57" t="s">
        <v>24</v>
      </c>
      <c r="F131" s="58">
        <v>11</v>
      </c>
      <c r="G131" s="59"/>
      <c r="H131" s="59">
        <f t="shared" si="2"/>
        <v>0</v>
      </c>
      <c r="I131" s="60"/>
      <c r="J131" s="10"/>
      <c r="K131" s="10"/>
      <c r="L131" s="10"/>
      <c r="M131" s="10"/>
      <c r="N131" s="10"/>
      <c r="O131" s="10"/>
      <c r="P131" s="10"/>
      <c r="Q131" s="10"/>
      <c r="R131" s="10"/>
      <c r="AE131" s="17" t="s">
        <v>23</v>
      </c>
      <c r="AG131" s="17" t="s">
        <v>105</v>
      </c>
      <c r="AH131" s="17" t="s">
        <v>7</v>
      </c>
      <c r="AL131" s="9" t="s">
        <v>15</v>
      </c>
      <c r="AR131" s="18" t="e">
        <f>IF(#REF!="základní",H131,0)</f>
        <v>#REF!</v>
      </c>
      <c r="AS131" s="18" t="e">
        <f>IF(#REF!="snížená",H131,0)</f>
        <v>#REF!</v>
      </c>
      <c r="AT131" s="18" t="e">
        <f>IF(#REF!="zákl. přenesená",H131,0)</f>
        <v>#REF!</v>
      </c>
      <c r="AU131" s="18" t="e">
        <f>IF(#REF!="sníž. přenesená",H131,0)</f>
        <v>#REF!</v>
      </c>
      <c r="AV131" s="18" t="e">
        <f>IF(#REF!="nulová",H131,0)</f>
        <v>#REF!</v>
      </c>
      <c r="AW131" s="9" t="s">
        <v>6</v>
      </c>
      <c r="AX131" s="18">
        <f>ROUND(G131*F131,2)</f>
        <v>0</v>
      </c>
      <c r="AY131" s="9" t="s">
        <v>19</v>
      </c>
      <c r="AZ131" s="17" t="s">
        <v>103</v>
      </c>
    </row>
    <row r="132" spans="1:52" s="2" customFormat="1" ht="62.65" customHeight="1">
      <c r="A132" s="23"/>
      <c r="B132" s="24"/>
      <c r="C132" s="55" t="s">
        <v>384</v>
      </c>
      <c r="D132" s="56" t="s">
        <v>385</v>
      </c>
      <c r="E132" s="57" t="s">
        <v>24</v>
      </c>
      <c r="F132" s="58">
        <v>2</v>
      </c>
      <c r="G132" s="59"/>
      <c r="H132" s="59">
        <f t="shared" si="2"/>
        <v>0</v>
      </c>
      <c r="I132" s="60"/>
      <c r="J132" s="10"/>
      <c r="K132" s="10"/>
      <c r="L132" s="10"/>
      <c r="M132" s="10"/>
      <c r="N132" s="10"/>
      <c r="O132" s="10"/>
      <c r="P132" s="10"/>
      <c r="Q132" s="10"/>
      <c r="R132" s="10"/>
      <c r="AE132" s="17" t="s">
        <v>23</v>
      </c>
      <c r="AG132" s="17" t="s">
        <v>105</v>
      </c>
      <c r="AH132" s="17" t="s">
        <v>7</v>
      </c>
      <c r="AL132" s="9" t="s">
        <v>15</v>
      </c>
      <c r="AR132" s="18" t="e">
        <f>IF(#REF!="základní",H132,0)</f>
        <v>#REF!</v>
      </c>
      <c r="AS132" s="18" t="e">
        <f>IF(#REF!="snížená",H132,0)</f>
        <v>#REF!</v>
      </c>
      <c r="AT132" s="18" t="e">
        <f>IF(#REF!="zákl. přenesená",H132,0)</f>
        <v>#REF!</v>
      </c>
      <c r="AU132" s="18" t="e">
        <f>IF(#REF!="sníž. přenesená",H132,0)</f>
        <v>#REF!</v>
      </c>
      <c r="AV132" s="18" t="e">
        <f>IF(#REF!="nulová",H132,0)</f>
        <v>#REF!</v>
      </c>
      <c r="AW132" s="9" t="s">
        <v>6</v>
      </c>
      <c r="AX132" s="18">
        <f>ROUND(G132*F132,2)</f>
        <v>0</v>
      </c>
      <c r="AY132" s="9" t="s">
        <v>19</v>
      </c>
      <c r="AZ132" s="17" t="s">
        <v>106</v>
      </c>
    </row>
    <row r="133" spans="1:52" s="2" customFormat="1" ht="24.2" customHeight="1">
      <c r="A133" s="23"/>
      <c r="B133" s="24"/>
      <c r="C133" s="55" t="s">
        <v>386</v>
      </c>
      <c r="D133" s="56" t="s">
        <v>387</v>
      </c>
      <c r="E133" s="57" t="s">
        <v>24</v>
      </c>
      <c r="F133" s="58">
        <v>5</v>
      </c>
      <c r="G133" s="59"/>
      <c r="H133" s="59">
        <f t="shared" si="2"/>
        <v>0</v>
      </c>
      <c r="I133" s="60"/>
      <c r="J133" s="10"/>
      <c r="K133" s="10"/>
      <c r="L133" s="10"/>
      <c r="M133" s="10"/>
      <c r="N133" s="10"/>
      <c r="O133" s="10"/>
      <c r="P133" s="10"/>
      <c r="Q133" s="10"/>
      <c r="R133" s="10"/>
      <c r="AE133" s="17" t="s">
        <v>23</v>
      </c>
      <c r="AG133" s="17" t="s">
        <v>105</v>
      </c>
      <c r="AH133" s="17" t="s">
        <v>7</v>
      </c>
      <c r="AL133" s="9" t="s">
        <v>15</v>
      </c>
      <c r="AR133" s="18" t="e">
        <f>IF(#REF!="základní",H133,0)</f>
        <v>#REF!</v>
      </c>
      <c r="AS133" s="18" t="e">
        <f>IF(#REF!="snížená",H133,0)</f>
        <v>#REF!</v>
      </c>
      <c r="AT133" s="18" t="e">
        <f>IF(#REF!="zákl. přenesená",H133,0)</f>
        <v>#REF!</v>
      </c>
      <c r="AU133" s="18" t="e">
        <f>IF(#REF!="sníž. přenesená",H133,0)</f>
        <v>#REF!</v>
      </c>
      <c r="AV133" s="18" t="e">
        <f>IF(#REF!="nulová",H133,0)</f>
        <v>#REF!</v>
      </c>
      <c r="AW133" s="9" t="s">
        <v>6</v>
      </c>
      <c r="AX133" s="18">
        <f>ROUND(G133*F133,2)</f>
        <v>0</v>
      </c>
      <c r="AY133" s="9" t="s">
        <v>19</v>
      </c>
      <c r="AZ133" s="17" t="s">
        <v>110</v>
      </c>
    </row>
    <row r="134" spans="1:52" s="2" customFormat="1" ht="33" customHeight="1">
      <c r="A134" s="23"/>
      <c r="B134" s="24"/>
      <c r="C134" s="55" t="s">
        <v>388</v>
      </c>
      <c r="D134" s="56" t="s">
        <v>389</v>
      </c>
      <c r="E134" s="57" t="s">
        <v>24</v>
      </c>
      <c r="F134" s="58">
        <v>5</v>
      </c>
      <c r="G134" s="59"/>
      <c r="H134" s="59">
        <f t="shared" si="2"/>
        <v>0</v>
      </c>
      <c r="I134" s="60"/>
      <c r="J134" s="10"/>
      <c r="K134" s="10"/>
      <c r="L134" s="10"/>
      <c r="M134" s="10"/>
      <c r="N134" s="10"/>
      <c r="O134" s="10"/>
      <c r="P134" s="10"/>
      <c r="Q134" s="10"/>
      <c r="R134" s="10"/>
      <c r="AE134" s="17" t="s">
        <v>23</v>
      </c>
      <c r="AG134" s="17" t="s">
        <v>105</v>
      </c>
      <c r="AH134" s="17" t="s">
        <v>7</v>
      </c>
      <c r="AL134" s="9" t="s">
        <v>15</v>
      </c>
      <c r="AR134" s="18" t="e">
        <f>IF(#REF!="základní",H134,0)</f>
        <v>#REF!</v>
      </c>
      <c r="AS134" s="18" t="e">
        <f>IF(#REF!="snížená",H134,0)</f>
        <v>#REF!</v>
      </c>
      <c r="AT134" s="18" t="e">
        <f>IF(#REF!="zákl. přenesená",H134,0)</f>
        <v>#REF!</v>
      </c>
      <c r="AU134" s="18" t="e">
        <f>IF(#REF!="sníž. přenesená",H134,0)</f>
        <v>#REF!</v>
      </c>
      <c r="AV134" s="18" t="e">
        <f>IF(#REF!="nulová",H134,0)</f>
        <v>#REF!</v>
      </c>
      <c r="AW134" s="9" t="s">
        <v>6</v>
      </c>
      <c r="AX134" s="18">
        <f>ROUND(G134*F134,2)</f>
        <v>0</v>
      </c>
      <c r="AY134" s="9" t="s">
        <v>19</v>
      </c>
      <c r="AZ134" s="17" t="s">
        <v>111</v>
      </c>
    </row>
    <row r="135" spans="1:52" s="2" customFormat="1" ht="24.2" customHeight="1">
      <c r="A135" s="23"/>
      <c r="B135" s="24"/>
      <c r="C135" s="39" t="s">
        <v>390</v>
      </c>
      <c r="D135" s="40" t="s">
        <v>391</v>
      </c>
      <c r="E135" s="41" t="s">
        <v>24</v>
      </c>
      <c r="F135" s="42">
        <v>137</v>
      </c>
      <c r="G135" s="43"/>
      <c r="H135" s="43">
        <f t="shared" si="2"/>
        <v>0</v>
      </c>
      <c r="I135" s="44"/>
      <c r="J135" s="10"/>
      <c r="K135" s="10"/>
      <c r="L135" s="10"/>
      <c r="M135" s="10"/>
      <c r="N135" s="10"/>
      <c r="O135" s="10"/>
      <c r="P135" s="10"/>
      <c r="Q135" s="10"/>
      <c r="R135" s="10"/>
      <c r="AE135" s="17" t="s">
        <v>19</v>
      </c>
      <c r="AG135" s="17" t="s">
        <v>17</v>
      </c>
      <c r="AH135" s="17" t="s">
        <v>7</v>
      </c>
      <c r="AL135" s="9" t="s">
        <v>15</v>
      </c>
      <c r="AR135" s="18" t="e">
        <f>IF(#REF!="základní",H135,0)</f>
        <v>#REF!</v>
      </c>
      <c r="AS135" s="18" t="e">
        <f>IF(#REF!="snížená",H135,0)</f>
        <v>#REF!</v>
      </c>
      <c r="AT135" s="18" t="e">
        <f>IF(#REF!="zákl. přenesená",H135,0)</f>
        <v>#REF!</v>
      </c>
      <c r="AU135" s="18" t="e">
        <f>IF(#REF!="sníž. přenesená",H135,0)</f>
        <v>#REF!</v>
      </c>
      <c r="AV135" s="18" t="e">
        <f>IF(#REF!="nulová",H135,0)</f>
        <v>#REF!</v>
      </c>
      <c r="AW135" s="9" t="s">
        <v>6</v>
      </c>
      <c r="AX135" s="18">
        <f>ROUND(G135*F135,2)</f>
        <v>0</v>
      </c>
      <c r="AY135" s="9" t="s">
        <v>19</v>
      </c>
      <c r="AZ135" s="17" t="s">
        <v>112</v>
      </c>
    </row>
    <row r="136" spans="1:52" s="2" customFormat="1" ht="24.2" customHeight="1">
      <c r="A136" s="23"/>
      <c r="B136" s="24"/>
      <c r="C136" s="39" t="s">
        <v>392</v>
      </c>
      <c r="D136" s="40" t="s">
        <v>393</v>
      </c>
      <c r="E136" s="41" t="s">
        <v>24</v>
      </c>
      <c r="F136" s="42">
        <v>8</v>
      </c>
      <c r="G136" s="43"/>
      <c r="H136" s="43">
        <f t="shared" si="2"/>
        <v>0</v>
      </c>
      <c r="I136" s="44"/>
      <c r="J136" s="10"/>
      <c r="K136" s="10"/>
      <c r="L136" s="10"/>
      <c r="M136" s="10"/>
      <c r="N136" s="10"/>
      <c r="O136" s="10"/>
      <c r="P136" s="10"/>
      <c r="Q136" s="10"/>
      <c r="R136" s="10"/>
      <c r="AE136" s="17" t="s">
        <v>19</v>
      </c>
      <c r="AG136" s="17" t="s">
        <v>17</v>
      </c>
      <c r="AH136" s="17" t="s">
        <v>7</v>
      </c>
      <c r="AL136" s="9" t="s">
        <v>15</v>
      </c>
      <c r="AR136" s="18" t="e">
        <f>IF(#REF!="základní",H136,0)</f>
        <v>#REF!</v>
      </c>
      <c r="AS136" s="18" t="e">
        <f>IF(#REF!="snížená",H136,0)</f>
        <v>#REF!</v>
      </c>
      <c r="AT136" s="18" t="e">
        <f>IF(#REF!="zákl. přenesená",H136,0)</f>
        <v>#REF!</v>
      </c>
      <c r="AU136" s="18" t="e">
        <f>IF(#REF!="sníž. přenesená",H136,0)</f>
        <v>#REF!</v>
      </c>
      <c r="AV136" s="18" t="e">
        <f>IF(#REF!="nulová",H136,0)</f>
        <v>#REF!</v>
      </c>
      <c r="AW136" s="9" t="s">
        <v>6</v>
      </c>
      <c r="AX136" s="18">
        <f>ROUND(G136*F136,2)</f>
        <v>0</v>
      </c>
      <c r="AY136" s="9" t="s">
        <v>19</v>
      </c>
      <c r="AZ136" s="17" t="s">
        <v>113</v>
      </c>
    </row>
    <row r="137" spans="1:38" s="6" customFormat="1" ht="12">
      <c r="A137" s="45"/>
      <c r="B137" s="46"/>
      <c r="C137" s="47" t="s">
        <v>0</v>
      </c>
      <c r="D137" s="48" t="s">
        <v>23</v>
      </c>
      <c r="E137" s="45"/>
      <c r="F137" s="49">
        <v>8</v>
      </c>
      <c r="G137" s="45"/>
      <c r="H137" s="45"/>
      <c r="I137" s="45"/>
      <c r="AG137" s="20" t="s">
        <v>20</v>
      </c>
      <c r="AH137" s="20" t="s">
        <v>7</v>
      </c>
      <c r="AI137" s="6" t="s">
        <v>7</v>
      </c>
      <c r="AJ137" s="6" t="s">
        <v>1</v>
      </c>
      <c r="AK137" s="6" t="s">
        <v>5</v>
      </c>
      <c r="AL137" s="20" t="s">
        <v>15</v>
      </c>
    </row>
    <row r="138" spans="1:38" s="7" customFormat="1" ht="12">
      <c r="A138" s="50"/>
      <c r="B138" s="51"/>
      <c r="C138" s="52" t="s">
        <v>0</v>
      </c>
      <c r="D138" s="53" t="s">
        <v>21</v>
      </c>
      <c r="E138" s="50"/>
      <c r="F138" s="54">
        <v>8</v>
      </c>
      <c r="G138" s="50"/>
      <c r="H138" s="50"/>
      <c r="I138" s="50"/>
      <c r="AG138" s="21" t="s">
        <v>20</v>
      </c>
      <c r="AH138" s="21" t="s">
        <v>7</v>
      </c>
      <c r="AI138" s="7" t="s">
        <v>19</v>
      </c>
      <c r="AJ138" s="7" t="s">
        <v>1</v>
      </c>
      <c r="AK138" s="7" t="s">
        <v>6</v>
      </c>
      <c r="AL138" s="21" t="s">
        <v>15</v>
      </c>
    </row>
    <row r="139" spans="1:52" s="2" customFormat="1" ht="24.2" customHeight="1">
      <c r="A139" s="23"/>
      <c r="B139" s="24"/>
      <c r="C139" s="39" t="s">
        <v>394</v>
      </c>
      <c r="D139" s="40" t="s">
        <v>395</v>
      </c>
      <c r="E139" s="41" t="s">
        <v>24</v>
      </c>
      <c r="F139" s="42">
        <v>137</v>
      </c>
      <c r="G139" s="43"/>
      <c r="H139" s="43">
        <f>ROUND(G139*F139,2)</f>
        <v>0</v>
      </c>
      <c r="I139" s="44"/>
      <c r="J139" s="10"/>
      <c r="K139" s="10"/>
      <c r="L139" s="10"/>
      <c r="M139" s="10"/>
      <c r="N139" s="10"/>
      <c r="O139" s="10"/>
      <c r="P139" s="10"/>
      <c r="Q139" s="10"/>
      <c r="R139" s="10"/>
      <c r="AE139" s="17" t="s">
        <v>19</v>
      </c>
      <c r="AG139" s="17" t="s">
        <v>17</v>
      </c>
      <c r="AH139" s="17" t="s">
        <v>7</v>
      </c>
      <c r="AL139" s="9" t="s">
        <v>15</v>
      </c>
      <c r="AR139" s="18" t="e">
        <f>IF(#REF!="základní",H139,0)</f>
        <v>#REF!</v>
      </c>
      <c r="AS139" s="18" t="e">
        <f>IF(#REF!="snížená",H139,0)</f>
        <v>#REF!</v>
      </c>
      <c r="AT139" s="18" t="e">
        <f>IF(#REF!="zákl. přenesená",H139,0)</f>
        <v>#REF!</v>
      </c>
      <c r="AU139" s="18" t="e">
        <f>IF(#REF!="sníž. přenesená",H139,0)</f>
        <v>#REF!</v>
      </c>
      <c r="AV139" s="18" t="e">
        <f>IF(#REF!="nulová",H139,0)</f>
        <v>#REF!</v>
      </c>
      <c r="AW139" s="9" t="s">
        <v>6</v>
      </c>
      <c r="AX139" s="18">
        <f>ROUND(G139*F139,2)</f>
        <v>0</v>
      </c>
      <c r="AY139" s="9" t="s">
        <v>19</v>
      </c>
      <c r="AZ139" s="17" t="s">
        <v>114</v>
      </c>
    </row>
    <row r="140" spans="1:52" s="2" customFormat="1" ht="24.2" customHeight="1">
      <c r="A140" s="23"/>
      <c r="B140" s="24"/>
      <c r="C140" s="39" t="s">
        <v>396</v>
      </c>
      <c r="D140" s="40" t="s">
        <v>397</v>
      </c>
      <c r="E140" s="41" t="s">
        <v>24</v>
      </c>
      <c r="F140" s="42">
        <v>24</v>
      </c>
      <c r="G140" s="43"/>
      <c r="H140" s="43">
        <f>ROUND(G140*F140,2)</f>
        <v>0</v>
      </c>
      <c r="I140" s="44"/>
      <c r="J140" s="10"/>
      <c r="K140" s="10"/>
      <c r="L140" s="10"/>
      <c r="M140" s="10"/>
      <c r="N140" s="10"/>
      <c r="O140" s="10"/>
      <c r="P140" s="10"/>
      <c r="Q140" s="10"/>
      <c r="R140" s="10"/>
      <c r="AE140" s="17" t="s">
        <v>19</v>
      </c>
      <c r="AG140" s="17" t="s">
        <v>17</v>
      </c>
      <c r="AH140" s="17" t="s">
        <v>7</v>
      </c>
      <c r="AL140" s="9" t="s">
        <v>15</v>
      </c>
      <c r="AR140" s="18" t="e">
        <f>IF(#REF!="základní",H140,0)</f>
        <v>#REF!</v>
      </c>
      <c r="AS140" s="18" t="e">
        <f>IF(#REF!="snížená",H140,0)</f>
        <v>#REF!</v>
      </c>
      <c r="AT140" s="18" t="e">
        <f>IF(#REF!="zákl. přenesená",H140,0)</f>
        <v>#REF!</v>
      </c>
      <c r="AU140" s="18" t="e">
        <f>IF(#REF!="sníž. přenesená",H140,0)</f>
        <v>#REF!</v>
      </c>
      <c r="AV140" s="18" t="e">
        <f>IF(#REF!="nulová",H140,0)</f>
        <v>#REF!</v>
      </c>
      <c r="AW140" s="9" t="s">
        <v>6</v>
      </c>
      <c r="AX140" s="18">
        <f>ROUND(G140*F140,2)</f>
        <v>0</v>
      </c>
      <c r="AY140" s="9" t="s">
        <v>19</v>
      </c>
      <c r="AZ140" s="17" t="s">
        <v>115</v>
      </c>
    </row>
    <row r="141" spans="1:38" s="6" customFormat="1" ht="12">
      <c r="A141" s="45"/>
      <c r="B141" s="46"/>
      <c r="C141" s="47" t="s">
        <v>0</v>
      </c>
      <c r="D141" s="48" t="s">
        <v>398</v>
      </c>
      <c r="E141" s="45"/>
      <c r="F141" s="49">
        <v>24</v>
      </c>
      <c r="G141" s="45"/>
      <c r="H141" s="45"/>
      <c r="I141" s="45"/>
      <c r="AG141" s="20" t="s">
        <v>20</v>
      </c>
      <c r="AH141" s="20" t="s">
        <v>7</v>
      </c>
      <c r="AI141" s="6" t="s">
        <v>7</v>
      </c>
      <c r="AJ141" s="6" t="s">
        <v>1</v>
      </c>
      <c r="AK141" s="6" t="s">
        <v>5</v>
      </c>
      <c r="AL141" s="20" t="s">
        <v>15</v>
      </c>
    </row>
    <row r="142" spans="1:38" s="7" customFormat="1" ht="12">
      <c r="A142" s="50"/>
      <c r="B142" s="51"/>
      <c r="C142" s="52" t="s">
        <v>0</v>
      </c>
      <c r="D142" s="53" t="s">
        <v>21</v>
      </c>
      <c r="E142" s="50"/>
      <c r="F142" s="54">
        <v>24</v>
      </c>
      <c r="G142" s="50"/>
      <c r="H142" s="50"/>
      <c r="I142" s="50"/>
      <c r="AG142" s="21" t="s">
        <v>20</v>
      </c>
      <c r="AH142" s="21" t="s">
        <v>7</v>
      </c>
      <c r="AI142" s="7" t="s">
        <v>19</v>
      </c>
      <c r="AJ142" s="7" t="s">
        <v>1</v>
      </c>
      <c r="AK142" s="7" t="s">
        <v>6</v>
      </c>
      <c r="AL142" s="21" t="s">
        <v>15</v>
      </c>
    </row>
    <row r="143" spans="1:50" s="4" customFormat="1" ht="22.9" customHeight="1">
      <c r="A143" s="33"/>
      <c r="B143" s="34"/>
      <c r="C143" s="37" t="s">
        <v>399</v>
      </c>
      <c r="D143" s="37" t="s">
        <v>400</v>
      </c>
      <c r="E143" s="33"/>
      <c r="F143" s="33"/>
      <c r="G143" s="33"/>
      <c r="H143" s="38">
        <f>AX143</f>
        <v>0</v>
      </c>
      <c r="I143" s="33"/>
      <c r="AE143" s="14" t="s">
        <v>6</v>
      </c>
      <c r="AG143" s="15" t="s">
        <v>4</v>
      </c>
      <c r="AH143" s="15" t="s">
        <v>6</v>
      </c>
      <c r="AL143" s="14" t="s">
        <v>15</v>
      </c>
      <c r="AX143" s="16">
        <f>SUM(AX144:AX176)</f>
        <v>0</v>
      </c>
    </row>
    <row r="144" spans="1:52" s="2" customFormat="1" ht="33" customHeight="1">
      <c r="A144" s="23"/>
      <c r="B144" s="24"/>
      <c r="C144" s="39" t="s">
        <v>401</v>
      </c>
      <c r="D144" s="40" t="s">
        <v>402</v>
      </c>
      <c r="E144" s="41" t="s">
        <v>24</v>
      </c>
      <c r="F144" s="42">
        <v>1</v>
      </c>
      <c r="G144" s="43"/>
      <c r="H144" s="43">
        <f aca="true" t="shared" si="3" ref="H144:H156">ROUND(G144*F144,2)</f>
        <v>0</v>
      </c>
      <c r="I144" s="44"/>
      <c r="J144" s="10"/>
      <c r="K144" s="10"/>
      <c r="L144" s="10"/>
      <c r="M144" s="10"/>
      <c r="N144" s="10"/>
      <c r="O144" s="10"/>
      <c r="P144" s="10"/>
      <c r="Q144" s="10"/>
      <c r="R144" s="10"/>
      <c r="AE144" s="17" t="s">
        <v>19</v>
      </c>
      <c r="AG144" s="17" t="s">
        <v>17</v>
      </c>
      <c r="AH144" s="17" t="s">
        <v>7</v>
      </c>
      <c r="AL144" s="9" t="s">
        <v>15</v>
      </c>
      <c r="AR144" s="18" t="e">
        <f>IF(#REF!="základní",H144,0)</f>
        <v>#REF!</v>
      </c>
      <c r="AS144" s="18" t="e">
        <f>IF(#REF!="snížená",H144,0)</f>
        <v>#REF!</v>
      </c>
      <c r="AT144" s="18" t="e">
        <f>IF(#REF!="zákl. přenesená",H144,0)</f>
        <v>#REF!</v>
      </c>
      <c r="AU144" s="18" t="e">
        <f>IF(#REF!="sníž. přenesená",H144,0)</f>
        <v>#REF!</v>
      </c>
      <c r="AV144" s="18" t="e">
        <f>IF(#REF!="nulová",H144,0)</f>
        <v>#REF!</v>
      </c>
      <c r="AW144" s="9" t="s">
        <v>6</v>
      </c>
      <c r="AX144" s="18">
        <f>ROUND(G144*F144,2)</f>
        <v>0</v>
      </c>
      <c r="AY144" s="9" t="s">
        <v>19</v>
      </c>
      <c r="AZ144" s="17" t="s">
        <v>116</v>
      </c>
    </row>
    <row r="145" spans="1:52" s="2" customFormat="1" ht="16.5" customHeight="1">
      <c r="A145" s="23"/>
      <c r="B145" s="24"/>
      <c r="C145" s="55" t="s">
        <v>403</v>
      </c>
      <c r="D145" s="56" t="s">
        <v>404</v>
      </c>
      <c r="E145" s="57" t="s">
        <v>191</v>
      </c>
      <c r="F145" s="58">
        <v>1</v>
      </c>
      <c r="G145" s="59"/>
      <c r="H145" s="59">
        <f t="shared" si="3"/>
        <v>0</v>
      </c>
      <c r="I145" s="60"/>
      <c r="J145" s="10"/>
      <c r="K145" s="10"/>
      <c r="L145" s="10"/>
      <c r="M145" s="10"/>
      <c r="N145" s="10"/>
      <c r="O145" s="10"/>
      <c r="P145" s="10"/>
      <c r="Q145" s="10"/>
      <c r="R145" s="10"/>
      <c r="AE145" s="17" t="s">
        <v>23</v>
      </c>
      <c r="AG145" s="17" t="s">
        <v>105</v>
      </c>
      <c r="AH145" s="17" t="s">
        <v>7</v>
      </c>
      <c r="AL145" s="9" t="s">
        <v>15</v>
      </c>
      <c r="AR145" s="18" t="e">
        <f>IF(#REF!="základní",H145,0)</f>
        <v>#REF!</v>
      </c>
      <c r="AS145" s="18" t="e">
        <f>IF(#REF!="snížená",H145,0)</f>
        <v>#REF!</v>
      </c>
      <c r="AT145" s="18" t="e">
        <f>IF(#REF!="zákl. přenesená",H145,0)</f>
        <v>#REF!</v>
      </c>
      <c r="AU145" s="18" t="e">
        <f>IF(#REF!="sníž. přenesená",H145,0)</f>
        <v>#REF!</v>
      </c>
      <c r="AV145" s="18" t="e">
        <f>IF(#REF!="nulová",H145,0)</f>
        <v>#REF!</v>
      </c>
      <c r="AW145" s="9" t="s">
        <v>6</v>
      </c>
      <c r="AX145" s="18">
        <f>ROUND(G145*F145,2)</f>
        <v>0</v>
      </c>
      <c r="AY145" s="9" t="s">
        <v>19</v>
      </c>
      <c r="AZ145" s="17" t="s">
        <v>117</v>
      </c>
    </row>
    <row r="146" spans="1:52" s="2" customFormat="1" ht="24.2" customHeight="1">
      <c r="A146" s="23"/>
      <c r="B146" s="24"/>
      <c r="C146" s="55" t="s">
        <v>405</v>
      </c>
      <c r="D146" s="56" t="s">
        <v>406</v>
      </c>
      <c r="E146" s="57" t="s">
        <v>191</v>
      </c>
      <c r="F146" s="58">
        <v>1</v>
      </c>
      <c r="G146" s="59"/>
      <c r="H146" s="59">
        <f t="shared" si="3"/>
        <v>0</v>
      </c>
      <c r="I146" s="60"/>
      <c r="J146" s="10"/>
      <c r="K146" s="10"/>
      <c r="L146" s="10"/>
      <c r="M146" s="10"/>
      <c r="N146" s="10"/>
      <c r="O146" s="10"/>
      <c r="P146" s="10"/>
      <c r="Q146" s="10"/>
      <c r="R146" s="10"/>
      <c r="AE146" s="17" t="s">
        <v>23</v>
      </c>
      <c r="AG146" s="17" t="s">
        <v>105</v>
      </c>
      <c r="AH146" s="17" t="s">
        <v>7</v>
      </c>
      <c r="AL146" s="9" t="s">
        <v>15</v>
      </c>
      <c r="AR146" s="18" t="e">
        <f>IF(#REF!="základní",H146,0)</f>
        <v>#REF!</v>
      </c>
      <c r="AS146" s="18" t="e">
        <f>IF(#REF!="snížená",H146,0)</f>
        <v>#REF!</v>
      </c>
      <c r="AT146" s="18" t="e">
        <f>IF(#REF!="zákl. přenesená",H146,0)</f>
        <v>#REF!</v>
      </c>
      <c r="AU146" s="18" t="e">
        <f>IF(#REF!="sníž. přenesená",H146,0)</f>
        <v>#REF!</v>
      </c>
      <c r="AV146" s="18" t="e">
        <f>IF(#REF!="nulová",H146,0)</f>
        <v>#REF!</v>
      </c>
      <c r="AW146" s="9" t="s">
        <v>6</v>
      </c>
      <c r="AX146" s="18">
        <f>ROUND(G146*F146,2)</f>
        <v>0</v>
      </c>
      <c r="AY146" s="9" t="s">
        <v>19</v>
      </c>
      <c r="AZ146" s="17" t="s">
        <v>118</v>
      </c>
    </row>
    <row r="147" spans="1:52" s="2" customFormat="1" ht="16.5" customHeight="1">
      <c r="A147" s="23"/>
      <c r="B147" s="24"/>
      <c r="C147" s="55" t="s">
        <v>407</v>
      </c>
      <c r="D147" s="56" t="s">
        <v>408</v>
      </c>
      <c r="E147" s="57" t="s">
        <v>191</v>
      </c>
      <c r="F147" s="58">
        <v>1</v>
      </c>
      <c r="G147" s="59"/>
      <c r="H147" s="59">
        <f t="shared" si="3"/>
        <v>0</v>
      </c>
      <c r="I147" s="60"/>
      <c r="J147" s="10"/>
      <c r="K147" s="10"/>
      <c r="L147" s="10"/>
      <c r="M147" s="10"/>
      <c r="N147" s="10"/>
      <c r="O147" s="10"/>
      <c r="P147" s="10"/>
      <c r="Q147" s="10"/>
      <c r="R147" s="10"/>
      <c r="AE147" s="17" t="s">
        <v>23</v>
      </c>
      <c r="AG147" s="17" t="s">
        <v>105</v>
      </c>
      <c r="AH147" s="17" t="s">
        <v>7</v>
      </c>
      <c r="AL147" s="9" t="s">
        <v>15</v>
      </c>
      <c r="AR147" s="18" t="e">
        <f>IF(#REF!="základní",H147,0)</f>
        <v>#REF!</v>
      </c>
      <c r="AS147" s="18" t="e">
        <f>IF(#REF!="snížená",H147,0)</f>
        <v>#REF!</v>
      </c>
      <c r="AT147" s="18" t="e">
        <f>IF(#REF!="zákl. přenesená",H147,0)</f>
        <v>#REF!</v>
      </c>
      <c r="AU147" s="18" t="e">
        <f>IF(#REF!="sníž. přenesená",H147,0)</f>
        <v>#REF!</v>
      </c>
      <c r="AV147" s="18" t="e">
        <f>IF(#REF!="nulová",H147,0)</f>
        <v>#REF!</v>
      </c>
      <c r="AW147" s="9" t="s">
        <v>6</v>
      </c>
      <c r="AX147" s="18">
        <f>ROUND(G147*F147,2)</f>
        <v>0</v>
      </c>
      <c r="AY147" s="9" t="s">
        <v>19</v>
      </c>
      <c r="AZ147" s="17" t="s">
        <v>119</v>
      </c>
    </row>
    <row r="148" spans="1:52" s="2" customFormat="1" ht="24.2" customHeight="1">
      <c r="A148" s="23"/>
      <c r="B148" s="24"/>
      <c r="C148" s="55" t="s">
        <v>409</v>
      </c>
      <c r="D148" s="56" t="s">
        <v>410</v>
      </c>
      <c r="E148" s="57" t="s">
        <v>191</v>
      </c>
      <c r="F148" s="58">
        <v>1</v>
      </c>
      <c r="G148" s="59"/>
      <c r="H148" s="59">
        <f t="shared" si="3"/>
        <v>0</v>
      </c>
      <c r="I148" s="60"/>
      <c r="J148" s="10"/>
      <c r="K148" s="10"/>
      <c r="L148" s="10"/>
      <c r="M148" s="10"/>
      <c r="N148" s="10"/>
      <c r="O148" s="10"/>
      <c r="P148" s="10"/>
      <c r="Q148" s="10"/>
      <c r="R148" s="10"/>
      <c r="AE148" s="17" t="s">
        <v>23</v>
      </c>
      <c r="AG148" s="17" t="s">
        <v>105</v>
      </c>
      <c r="AH148" s="17" t="s">
        <v>7</v>
      </c>
      <c r="AL148" s="9" t="s">
        <v>15</v>
      </c>
      <c r="AR148" s="18" t="e">
        <f>IF(#REF!="základní",H148,0)</f>
        <v>#REF!</v>
      </c>
      <c r="AS148" s="18" t="e">
        <f>IF(#REF!="snížená",H148,0)</f>
        <v>#REF!</v>
      </c>
      <c r="AT148" s="18" t="e">
        <f>IF(#REF!="zákl. přenesená",H148,0)</f>
        <v>#REF!</v>
      </c>
      <c r="AU148" s="18" t="e">
        <f>IF(#REF!="sníž. přenesená",H148,0)</f>
        <v>#REF!</v>
      </c>
      <c r="AV148" s="18" t="e">
        <f>IF(#REF!="nulová",H148,0)</f>
        <v>#REF!</v>
      </c>
      <c r="AW148" s="9" t="s">
        <v>6</v>
      </c>
      <c r="AX148" s="18">
        <f>ROUND(G148*F148,2)</f>
        <v>0</v>
      </c>
      <c r="AY148" s="9" t="s">
        <v>19</v>
      </c>
      <c r="AZ148" s="17" t="s">
        <v>120</v>
      </c>
    </row>
    <row r="149" spans="1:52" s="2" customFormat="1" ht="16.5" customHeight="1">
      <c r="A149" s="23"/>
      <c r="B149" s="24"/>
      <c r="C149" s="55" t="s">
        <v>411</v>
      </c>
      <c r="D149" s="56" t="s">
        <v>412</v>
      </c>
      <c r="E149" s="57" t="s">
        <v>191</v>
      </c>
      <c r="F149" s="58">
        <v>1</v>
      </c>
      <c r="G149" s="59"/>
      <c r="H149" s="59">
        <f t="shared" si="3"/>
        <v>0</v>
      </c>
      <c r="I149" s="60"/>
      <c r="J149" s="10"/>
      <c r="K149" s="10"/>
      <c r="L149" s="10"/>
      <c r="M149" s="10"/>
      <c r="N149" s="10"/>
      <c r="O149" s="10"/>
      <c r="P149" s="10"/>
      <c r="Q149" s="10"/>
      <c r="R149" s="10"/>
      <c r="AE149" s="17" t="s">
        <v>23</v>
      </c>
      <c r="AG149" s="17" t="s">
        <v>105</v>
      </c>
      <c r="AH149" s="17" t="s">
        <v>7</v>
      </c>
      <c r="AL149" s="9" t="s">
        <v>15</v>
      </c>
      <c r="AR149" s="18" t="e">
        <f>IF(#REF!="základní",H149,0)</f>
        <v>#REF!</v>
      </c>
      <c r="AS149" s="18" t="e">
        <f>IF(#REF!="snížená",H149,0)</f>
        <v>#REF!</v>
      </c>
      <c r="AT149" s="18" t="e">
        <f>IF(#REF!="zákl. přenesená",H149,0)</f>
        <v>#REF!</v>
      </c>
      <c r="AU149" s="18" t="e">
        <f>IF(#REF!="sníž. přenesená",H149,0)</f>
        <v>#REF!</v>
      </c>
      <c r="AV149" s="18" t="e">
        <f>IF(#REF!="nulová",H149,0)</f>
        <v>#REF!</v>
      </c>
      <c r="AW149" s="9" t="s">
        <v>6</v>
      </c>
      <c r="AX149" s="18">
        <f>ROUND(G149*F149,2)</f>
        <v>0</v>
      </c>
      <c r="AY149" s="9" t="s">
        <v>19</v>
      </c>
      <c r="AZ149" s="17" t="s">
        <v>121</v>
      </c>
    </row>
    <row r="150" spans="1:52" s="2" customFormat="1" ht="16.5" customHeight="1">
      <c r="A150" s="23"/>
      <c r="B150" s="24"/>
      <c r="C150" s="39" t="s">
        <v>413</v>
      </c>
      <c r="D150" s="40" t="s">
        <v>414</v>
      </c>
      <c r="E150" s="41" t="s">
        <v>24</v>
      </c>
      <c r="F150" s="42">
        <v>2</v>
      </c>
      <c r="G150" s="43"/>
      <c r="H150" s="43">
        <f t="shared" si="3"/>
        <v>0</v>
      </c>
      <c r="I150" s="44"/>
      <c r="J150" s="10"/>
      <c r="K150" s="10"/>
      <c r="L150" s="10"/>
      <c r="M150" s="10"/>
      <c r="N150" s="10"/>
      <c r="O150" s="10"/>
      <c r="P150" s="10"/>
      <c r="Q150" s="10"/>
      <c r="R150" s="10"/>
      <c r="AE150" s="17" t="s">
        <v>19</v>
      </c>
      <c r="AG150" s="17" t="s">
        <v>17</v>
      </c>
      <c r="AH150" s="17" t="s">
        <v>7</v>
      </c>
      <c r="AL150" s="9" t="s">
        <v>15</v>
      </c>
      <c r="AR150" s="18" t="e">
        <f>IF(#REF!="základní",H150,0)</f>
        <v>#REF!</v>
      </c>
      <c r="AS150" s="18" t="e">
        <f>IF(#REF!="snížená",H150,0)</f>
        <v>#REF!</v>
      </c>
      <c r="AT150" s="18" t="e">
        <f>IF(#REF!="zákl. přenesená",H150,0)</f>
        <v>#REF!</v>
      </c>
      <c r="AU150" s="18" t="e">
        <f>IF(#REF!="sníž. přenesená",H150,0)</f>
        <v>#REF!</v>
      </c>
      <c r="AV150" s="18" t="e">
        <f>IF(#REF!="nulová",H150,0)</f>
        <v>#REF!</v>
      </c>
      <c r="AW150" s="9" t="s">
        <v>6</v>
      </c>
      <c r="AX150" s="18">
        <f>ROUND(G150*F150,2)</f>
        <v>0</v>
      </c>
      <c r="AY150" s="9" t="s">
        <v>19</v>
      </c>
      <c r="AZ150" s="17" t="s">
        <v>122</v>
      </c>
    </row>
    <row r="151" spans="1:52" s="2" customFormat="1" ht="24.2" customHeight="1">
      <c r="A151" s="23"/>
      <c r="B151" s="24"/>
      <c r="C151" s="55" t="s">
        <v>415</v>
      </c>
      <c r="D151" s="56" t="s">
        <v>416</v>
      </c>
      <c r="E151" s="57" t="s">
        <v>191</v>
      </c>
      <c r="F151" s="58">
        <v>2</v>
      </c>
      <c r="G151" s="59"/>
      <c r="H151" s="59">
        <f t="shared" si="3"/>
        <v>0</v>
      </c>
      <c r="I151" s="60"/>
      <c r="J151" s="10"/>
      <c r="K151" s="10"/>
      <c r="L151" s="10"/>
      <c r="M151" s="10"/>
      <c r="N151" s="10"/>
      <c r="O151" s="10"/>
      <c r="P151" s="10"/>
      <c r="Q151" s="10"/>
      <c r="R151" s="10"/>
      <c r="AE151" s="17" t="s">
        <v>23</v>
      </c>
      <c r="AG151" s="17" t="s">
        <v>105</v>
      </c>
      <c r="AH151" s="17" t="s">
        <v>7</v>
      </c>
      <c r="AL151" s="9" t="s">
        <v>15</v>
      </c>
      <c r="AR151" s="18" t="e">
        <f>IF(#REF!="základní",H151,0)</f>
        <v>#REF!</v>
      </c>
      <c r="AS151" s="18" t="e">
        <f>IF(#REF!="snížená",H151,0)</f>
        <v>#REF!</v>
      </c>
      <c r="AT151" s="18" t="e">
        <f>IF(#REF!="zákl. přenesená",H151,0)</f>
        <v>#REF!</v>
      </c>
      <c r="AU151" s="18" t="e">
        <f>IF(#REF!="sníž. přenesená",H151,0)</f>
        <v>#REF!</v>
      </c>
      <c r="AV151" s="18" t="e">
        <f>IF(#REF!="nulová",H151,0)</f>
        <v>#REF!</v>
      </c>
      <c r="AW151" s="9" t="s">
        <v>6</v>
      </c>
      <c r="AX151" s="18">
        <f>ROUND(G151*F151,2)</f>
        <v>0</v>
      </c>
      <c r="AY151" s="9" t="s">
        <v>19</v>
      </c>
      <c r="AZ151" s="17" t="s">
        <v>123</v>
      </c>
    </row>
    <row r="152" spans="1:52" s="2" customFormat="1" ht="16.5" customHeight="1">
      <c r="A152" s="23"/>
      <c r="B152" s="24"/>
      <c r="C152" s="39" t="s">
        <v>417</v>
      </c>
      <c r="D152" s="40" t="s">
        <v>418</v>
      </c>
      <c r="E152" s="41" t="s">
        <v>24</v>
      </c>
      <c r="F152" s="42">
        <v>12</v>
      </c>
      <c r="G152" s="43"/>
      <c r="H152" s="43">
        <f t="shared" si="3"/>
        <v>0</v>
      </c>
      <c r="I152" s="44"/>
      <c r="J152" s="10"/>
      <c r="K152" s="10"/>
      <c r="L152" s="10"/>
      <c r="M152" s="10"/>
      <c r="N152" s="10"/>
      <c r="O152" s="10"/>
      <c r="P152" s="10"/>
      <c r="Q152" s="10"/>
      <c r="R152" s="10"/>
      <c r="AE152" s="17" t="s">
        <v>19</v>
      </c>
      <c r="AG152" s="17" t="s">
        <v>17</v>
      </c>
      <c r="AH152" s="17" t="s">
        <v>7</v>
      </c>
      <c r="AL152" s="9" t="s">
        <v>15</v>
      </c>
      <c r="AR152" s="18" t="e">
        <f>IF(#REF!="základní",H152,0)</f>
        <v>#REF!</v>
      </c>
      <c r="AS152" s="18" t="e">
        <f>IF(#REF!="snížená",H152,0)</f>
        <v>#REF!</v>
      </c>
      <c r="AT152" s="18" t="e">
        <f>IF(#REF!="zákl. přenesená",H152,0)</f>
        <v>#REF!</v>
      </c>
      <c r="AU152" s="18" t="e">
        <f>IF(#REF!="sníž. přenesená",H152,0)</f>
        <v>#REF!</v>
      </c>
      <c r="AV152" s="18" t="e">
        <f>IF(#REF!="nulová",H152,0)</f>
        <v>#REF!</v>
      </c>
      <c r="AW152" s="9" t="s">
        <v>6</v>
      </c>
      <c r="AX152" s="18">
        <f>ROUND(G152*F152,2)</f>
        <v>0</v>
      </c>
      <c r="AY152" s="9" t="s">
        <v>19</v>
      </c>
      <c r="AZ152" s="17" t="s">
        <v>124</v>
      </c>
    </row>
    <row r="153" spans="1:52" s="2" customFormat="1" ht="16.5" customHeight="1">
      <c r="A153" s="23"/>
      <c r="B153" s="24"/>
      <c r="C153" s="55" t="s">
        <v>419</v>
      </c>
      <c r="D153" s="56" t="s">
        <v>420</v>
      </c>
      <c r="E153" s="57" t="s">
        <v>191</v>
      </c>
      <c r="F153" s="58">
        <v>12</v>
      </c>
      <c r="G153" s="59"/>
      <c r="H153" s="59">
        <f t="shared" si="3"/>
        <v>0</v>
      </c>
      <c r="I153" s="60"/>
      <c r="J153" s="10"/>
      <c r="K153" s="10"/>
      <c r="L153" s="10"/>
      <c r="M153" s="10"/>
      <c r="N153" s="10"/>
      <c r="O153" s="10"/>
      <c r="P153" s="10"/>
      <c r="Q153" s="10"/>
      <c r="R153" s="10"/>
      <c r="AE153" s="17" t="s">
        <v>23</v>
      </c>
      <c r="AG153" s="17" t="s">
        <v>105</v>
      </c>
      <c r="AH153" s="17" t="s">
        <v>7</v>
      </c>
      <c r="AL153" s="9" t="s">
        <v>15</v>
      </c>
      <c r="AR153" s="18" t="e">
        <f>IF(#REF!="základní",H153,0)</f>
        <v>#REF!</v>
      </c>
      <c r="AS153" s="18" t="e">
        <f>IF(#REF!="snížená",H153,0)</f>
        <v>#REF!</v>
      </c>
      <c r="AT153" s="18" t="e">
        <f>IF(#REF!="zákl. přenesená",H153,0)</f>
        <v>#REF!</v>
      </c>
      <c r="AU153" s="18" t="e">
        <f>IF(#REF!="sníž. přenesená",H153,0)</f>
        <v>#REF!</v>
      </c>
      <c r="AV153" s="18" t="e">
        <f>IF(#REF!="nulová",H153,0)</f>
        <v>#REF!</v>
      </c>
      <c r="AW153" s="9" t="s">
        <v>6</v>
      </c>
      <c r="AX153" s="18">
        <f>ROUND(G153*F153,2)</f>
        <v>0</v>
      </c>
      <c r="AY153" s="9" t="s">
        <v>19</v>
      </c>
      <c r="AZ153" s="17" t="s">
        <v>125</v>
      </c>
    </row>
    <row r="154" spans="1:52" s="2" customFormat="1" ht="24.2" customHeight="1">
      <c r="A154" s="23"/>
      <c r="B154" s="24"/>
      <c r="C154" s="39" t="s">
        <v>421</v>
      </c>
      <c r="D154" s="40" t="s">
        <v>422</v>
      </c>
      <c r="E154" s="41" t="s">
        <v>24</v>
      </c>
      <c r="F154" s="42">
        <v>3</v>
      </c>
      <c r="G154" s="43"/>
      <c r="H154" s="43">
        <f t="shared" si="3"/>
        <v>0</v>
      </c>
      <c r="I154" s="44"/>
      <c r="J154" s="10"/>
      <c r="K154" s="10"/>
      <c r="L154" s="10"/>
      <c r="M154" s="10"/>
      <c r="N154" s="10"/>
      <c r="O154" s="10"/>
      <c r="P154" s="10"/>
      <c r="Q154" s="10"/>
      <c r="R154" s="10"/>
      <c r="AE154" s="17" t="s">
        <v>19</v>
      </c>
      <c r="AG154" s="17" t="s">
        <v>17</v>
      </c>
      <c r="AH154" s="17" t="s">
        <v>7</v>
      </c>
      <c r="AL154" s="9" t="s">
        <v>15</v>
      </c>
      <c r="AR154" s="18" t="e">
        <f>IF(#REF!="základní",H154,0)</f>
        <v>#REF!</v>
      </c>
      <c r="AS154" s="18" t="e">
        <f>IF(#REF!="snížená",H154,0)</f>
        <v>#REF!</v>
      </c>
      <c r="AT154" s="18" t="e">
        <f>IF(#REF!="zákl. přenesená",H154,0)</f>
        <v>#REF!</v>
      </c>
      <c r="AU154" s="18" t="e">
        <f>IF(#REF!="sníž. přenesená",H154,0)</f>
        <v>#REF!</v>
      </c>
      <c r="AV154" s="18" t="e">
        <f>IF(#REF!="nulová",H154,0)</f>
        <v>#REF!</v>
      </c>
      <c r="AW154" s="9" t="s">
        <v>6</v>
      </c>
      <c r="AX154" s="18">
        <f>ROUND(G154*F154,2)</f>
        <v>0</v>
      </c>
      <c r="AY154" s="9" t="s">
        <v>19</v>
      </c>
      <c r="AZ154" s="17" t="s">
        <v>126</v>
      </c>
    </row>
    <row r="155" spans="1:52" s="2" customFormat="1" ht="24.2" customHeight="1">
      <c r="A155" s="23"/>
      <c r="B155" s="24"/>
      <c r="C155" s="55" t="s">
        <v>423</v>
      </c>
      <c r="D155" s="56" t="s">
        <v>424</v>
      </c>
      <c r="E155" s="57" t="s">
        <v>191</v>
      </c>
      <c r="F155" s="58">
        <v>3</v>
      </c>
      <c r="G155" s="59"/>
      <c r="H155" s="59">
        <f t="shared" si="3"/>
        <v>0</v>
      </c>
      <c r="I155" s="60"/>
      <c r="J155" s="10"/>
      <c r="K155" s="10"/>
      <c r="L155" s="10"/>
      <c r="M155" s="10"/>
      <c r="N155" s="10"/>
      <c r="O155" s="10"/>
      <c r="P155" s="10"/>
      <c r="Q155" s="10"/>
      <c r="R155" s="10"/>
      <c r="AE155" s="17" t="s">
        <v>23</v>
      </c>
      <c r="AG155" s="17" t="s">
        <v>105</v>
      </c>
      <c r="AH155" s="17" t="s">
        <v>7</v>
      </c>
      <c r="AL155" s="9" t="s">
        <v>15</v>
      </c>
      <c r="AR155" s="18" t="e">
        <f>IF(#REF!="základní",H155,0)</f>
        <v>#REF!</v>
      </c>
      <c r="AS155" s="18" t="e">
        <f>IF(#REF!="snížená",H155,0)</f>
        <v>#REF!</v>
      </c>
      <c r="AT155" s="18" t="e">
        <f>IF(#REF!="zákl. přenesená",H155,0)</f>
        <v>#REF!</v>
      </c>
      <c r="AU155" s="18" t="e">
        <f>IF(#REF!="sníž. přenesená",H155,0)</f>
        <v>#REF!</v>
      </c>
      <c r="AV155" s="18" t="e">
        <f>IF(#REF!="nulová",H155,0)</f>
        <v>#REF!</v>
      </c>
      <c r="AW155" s="9" t="s">
        <v>6</v>
      </c>
      <c r="AX155" s="18">
        <f>ROUND(G155*F155,2)</f>
        <v>0</v>
      </c>
      <c r="AY155" s="9" t="s">
        <v>19</v>
      </c>
      <c r="AZ155" s="17" t="s">
        <v>127</v>
      </c>
    </row>
    <row r="156" spans="1:52" s="2" customFormat="1" ht="16.5" customHeight="1">
      <c r="A156" s="23"/>
      <c r="B156" s="24"/>
      <c r="C156" s="39" t="s">
        <v>425</v>
      </c>
      <c r="D156" s="40" t="s">
        <v>426</v>
      </c>
      <c r="E156" s="41" t="s">
        <v>24</v>
      </c>
      <c r="F156" s="42">
        <v>7</v>
      </c>
      <c r="G156" s="43"/>
      <c r="H156" s="43">
        <f t="shared" si="3"/>
        <v>0</v>
      </c>
      <c r="I156" s="44"/>
      <c r="J156" s="10"/>
      <c r="K156" s="10"/>
      <c r="L156" s="10"/>
      <c r="M156" s="10"/>
      <c r="N156" s="10"/>
      <c r="O156" s="10"/>
      <c r="P156" s="10"/>
      <c r="Q156" s="10"/>
      <c r="R156" s="10"/>
      <c r="AE156" s="17" t="s">
        <v>19</v>
      </c>
      <c r="AG156" s="17" t="s">
        <v>17</v>
      </c>
      <c r="AH156" s="17" t="s">
        <v>7</v>
      </c>
      <c r="AL156" s="9" t="s">
        <v>15</v>
      </c>
      <c r="AR156" s="18" t="e">
        <f>IF(#REF!="základní",H156,0)</f>
        <v>#REF!</v>
      </c>
      <c r="AS156" s="18" t="e">
        <f>IF(#REF!="snížená",H156,0)</f>
        <v>#REF!</v>
      </c>
      <c r="AT156" s="18" t="e">
        <f>IF(#REF!="zákl. přenesená",H156,0)</f>
        <v>#REF!</v>
      </c>
      <c r="AU156" s="18" t="e">
        <f>IF(#REF!="sníž. přenesená",H156,0)</f>
        <v>#REF!</v>
      </c>
      <c r="AV156" s="18" t="e">
        <f>IF(#REF!="nulová",H156,0)</f>
        <v>#REF!</v>
      </c>
      <c r="AW156" s="9" t="s">
        <v>6</v>
      </c>
      <c r="AX156" s="18">
        <f>ROUND(G156*F156,2)</f>
        <v>0</v>
      </c>
      <c r="AY156" s="9" t="s">
        <v>19</v>
      </c>
      <c r="AZ156" s="17" t="s">
        <v>128</v>
      </c>
    </row>
    <row r="157" spans="1:38" s="6" customFormat="1" ht="12">
      <c r="A157" s="45"/>
      <c r="B157" s="46"/>
      <c r="C157" s="47" t="s">
        <v>0</v>
      </c>
      <c r="D157" s="48" t="s">
        <v>427</v>
      </c>
      <c r="E157" s="45"/>
      <c r="F157" s="49">
        <v>1</v>
      </c>
      <c r="G157" s="45"/>
      <c r="H157" s="45"/>
      <c r="I157" s="45"/>
      <c r="AG157" s="20" t="s">
        <v>20</v>
      </c>
      <c r="AH157" s="20" t="s">
        <v>7</v>
      </c>
      <c r="AI157" s="6" t="s">
        <v>7</v>
      </c>
      <c r="AJ157" s="6" t="s">
        <v>1</v>
      </c>
      <c r="AK157" s="6" t="s">
        <v>5</v>
      </c>
      <c r="AL157" s="20" t="s">
        <v>15</v>
      </c>
    </row>
    <row r="158" spans="1:38" s="6" customFormat="1" ht="12">
      <c r="A158" s="45"/>
      <c r="B158" s="46"/>
      <c r="C158" s="47" t="s">
        <v>0</v>
      </c>
      <c r="D158" s="48" t="s">
        <v>428</v>
      </c>
      <c r="E158" s="45"/>
      <c r="F158" s="49">
        <v>6</v>
      </c>
      <c r="G158" s="45"/>
      <c r="H158" s="45"/>
      <c r="I158" s="45"/>
      <c r="AG158" s="20" t="s">
        <v>20</v>
      </c>
      <c r="AH158" s="20" t="s">
        <v>7</v>
      </c>
      <c r="AI158" s="6" t="s">
        <v>7</v>
      </c>
      <c r="AJ158" s="6" t="s">
        <v>1</v>
      </c>
      <c r="AK158" s="6" t="s">
        <v>5</v>
      </c>
      <c r="AL158" s="20" t="s">
        <v>15</v>
      </c>
    </row>
    <row r="159" spans="1:38" s="7" customFormat="1" ht="12">
      <c r="A159" s="50"/>
      <c r="B159" s="51"/>
      <c r="C159" s="52" t="s">
        <v>0</v>
      </c>
      <c r="D159" s="53" t="s">
        <v>21</v>
      </c>
      <c r="E159" s="50"/>
      <c r="F159" s="54">
        <v>7</v>
      </c>
      <c r="G159" s="50"/>
      <c r="H159" s="50"/>
      <c r="I159" s="50"/>
      <c r="AG159" s="21" t="s">
        <v>20</v>
      </c>
      <c r="AH159" s="21" t="s">
        <v>7</v>
      </c>
      <c r="AI159" s="7" t="s">
        <v>19</v>
      </c>
      <c r="AJ159" s="7" t="s">
        <v>1</v>
      </c>
      <c r="AK159" s="7" t="s">
        <v>6</v>
      </c>
      <c r="AL159" s="21" t="s">
        <v>15</v>
      </c>
    </row>
    <row r="160" spans="1:52" s="2" customFormat="1" ht="24.2" customHeight="1">
      <c r="A160" s="23"/>
      <c r="B160" s="24"/>
      <c r="C160" s="55" t="s">
        <v>429</v>
      </c>
      <c r="D160" s="56" t="s">
        <v>430</v>
      </c>
      <c r="E160" s="57" t="s">
        <v>191</v>
      </c>
      <c r="F160" s="58">
        <v>7</v>
      </c>
      <c r="G160" s="59"/>
      <c r="H160" s="59">
        <f aca="true" t="shared" si="4" ref="H160:H176">ROUND(G160*F160,2)</f>
        <v>0</v>
      </c>
      <c r="I160" s="60"/>
      <c r="J160" s="10"/>
      <c r="K160" s="10"/>
      <c r="L160" s="10"/>
      <c r="M160" s="10"/>
      <c r="N160" s="10"/>
      <c r="O160" s="10"/>
      <c r="P160" s="10"/>
      <c r="Q160" s="10"/>
      <c r="R160" s="10"/>
      <c r="AE160" s="17" t="s">
        <v>23</v>
      </c>
      <c r="AG160" s="17" t="s">
        <v>105</v>
      </c>
      <c r="AH160" s="17" t="s">
        <v>7</v>
      </c>
      <c r="AL160" s="9" t="s">
        <v>15</v>
      </c>
      <c r="AR160" s="18" t="e">
        <f>IF(#REF!="základní",H160,0)</f>
        <v>#REF!</v>
      </c>
      <c r="AS160" s="18" t="e">
        <f>IF(#REF!="snížená",H160,0)</f>
        <v>#REF!</v>
      </c>
      <c r="AT160" s="18" t="e">
        <f>IF(#REF!="zákl. přenesená",H160,0)</f>
        <v>#REF!</v>
      </c>
      <c r="AU160" s="18" t="e">
        <f>IF(#REF!="sníž. přenesená",H160,0)</f>
        <v>#REF!</v>
      </c>
      <c r="AV160" s="18" t="e">
        <f>IF(#REF!="nulová",H160,0)</f>
        <v>#REF!</v>
      </c>
      <c r="AW160" s="9" t="s">
        <v>6</v>
      </c>
      <c r="AX160" s="18">
        <f>ROUND(G160*F160,2)</f>
        <v>0</v>
      </c>
      <c r="AY160" s="9" t="s">
        <v>19</v>
      </c>
      <c r="AZ160" s="17" t="s">
        <v>129</v>
      </c>
    </row>
    <row r="161" spans="1:52" s="2" customFormat="1" ht="24.2" customHeight="1">
      <c r="A161" s="23"/>
      <c r="B161" s="24"/>
      <c r="C161" s="39" t="s">
        <v>431</v>
      </c>
      <c r="D161" s="40" t="s">
        <v>432</v>
      </c>
      <c r="E161" s="41" t="s">
        <v>24</v>
      </c>
      <c r="F161" s="42">
        <v>31</v>
      </c>
      <c r="G161" s="43"/>
      <c r="H161" s="43">
        <f t="shared" si="4"/>
        <v>0</v>
      </c>
      <c r="I161" s="44"/>
      <c r="J161" s="10"/>
      <c r="K161" s="10"/>
      <c r="L161" s="10"/>
      <c r="M161" s="10"/>
      <c r="N161" s="10"/>
      <c r="O161" s="10"/>
      <c r="P161" s="10"/>
      <c r="Q161" s="10"/>
      <c r="R161" s="10"/>
      <c r="AE161" s="17" t="s">
        <v>19</v>
      </c>
      <c r="AG161" s="17" t="s">
        <v>17</v>
      </c>
      <c r="AH161" s="17" t="s">
        <v>7</v>
      </c>
      <c r="AL161" s="9" t="s">
        <v>15</v>
      </c>
      <c r="AR161" s="18" t="e">
        <f>IF(#REF!="základní",H161,0)</f>
        <v>#REF!</v>
      </c>
      <c r="AS161" s="18" t="e">
        <f>IF(#REF!="snížená",H161,0)</f>
        <v>#REF!</v>
      </c>
      <c r="AT161" s="18" t="e">
        <f>IF(#REF!="zákl. přenesená",H161,0)</f>
        <v>#REF!</v>
      </c>
      <c r="AU161" s="18" t="e">
        <f>IF(#REF!="sníž. přenesená",H161,0)</f>
        <v>#REF!</v>
      </c>
      <c r="AV161" s="18" t="e">
        <f>IF(#REF!="nulová",H161,0)</f>
        <v>#REF!</v>
      </c>
      <c r="AW161" s="9" t="s">
        <v>6</v>
      </c>
      <c r="AX161" s="18">
        <f>ROUND(G161*F161,2)</f>
        <v>0</v>
      </c>
      <c r="AY161" s="9" t="s">
        <v>19</v>
      </c>
      <c r="AZ161" s="17" t="s">
        <v>130</v>
      </c>
    </row>
    <row r="162" spans="1:52" s="2" customFormat="1" ht="24.2" customHeight="1">
      <c r="A162" s="23"/>
      <c r="B162" s="24"/>
      <c r="C162" s="55" t="s">
        <v>433</v>
      </c>
      <c r="D162" s="56" t="s">
        <v>434</v>
      </c>
      <c r="E162" s="57" t="s">
        <v>191</v>
      </c>
      <c r="F162" s="58">
        <v>31</v>
      </c>
      <c r="G162" s="59"/>
      <c r="H162" s="59">
        <f t="shared" si="4"/>
        <v>0</v>
      </c>
      <c r="I162" s="60"/>
      <c r="J162" s="10"/>
      <c r="K162" s="10"/>
      <c r="L162" s="10"/>
      <c r="M162" s="10"/>
      <c r="N162" s="10"/>
      <c r="O162" s="10"/>
      <c r="P162" s="10"/>
      <c r="Q162" s="10"/>
      <c r="R162" s="10"/>
      <c r="AE162" s="17" t="s">
        <v>23</v>
      </c>
      <c r="AG162" s="17" t="s">
        <v>105</v>
      </c>
      <c r="AH162" s="17" t="s">
        <v>7</v>
      </c>
      <c r="AL162" s="9" t="s">
        <v>15</v>
      </c>
      <c r="AR162" s="18" t="e">
        <f>IF(#REF!="základní",H162,0)</f>
        <v>#REF!</v>
      </c>
      <c r="AS162" s="18" t="e">
        <f>IF(#REF!="snížená",H162,0)</f>
        <v>#REF!</v>
      </c>
      <c r="AT162" s="18" t="e">
        <f>IF(#REF!="zákl. přenesená",H162,0)</f>
        <v>#REF!</v>
      </c>
      <c r="AU162" s="18" t="e">
        <f>IF(#REF!="sníž. přenesená",H162,0)</f>
        <v>#REF!</v>
      </c>
      <c r="AV162" s="18" t="e">
        <f>IF(#REF!="nulová",H162,0)</f>
        <v>#REF!</v>
      </c>
      <c r="AW162" s="9" t="s">
        <v>6</v>
      </c>
      <c r="AX162" s="18">
        <f>ROUND(G162*F162,2)</f>
        <v>0</v>
      </c>
      <c r="AY162" s="9" t="s">
        <v>19</v>
      </c>
      <c r="AZ162" s="17" t="s">
        <v>131</v>
      </c>
    </row>
    <row r="163" spans="1:52" s="2" customFormat="1" ht="24.2" customHeight="1">
      <c r="A163" s="23"/>
      <c r="B163" s="24"/>
      <c r="C163" s="39" t="s">
        <v>435</v>
      </c>
      <c r="D163" s="40" t="s">
        <v>436</v>
      </c>
      <c r="E163" s="41" t="s">
        <v>24</v>
      </c>
      <c r="F163" s="42">
        <v>15</v>
      </c>
      <c r="G163" s="43"/>
      <c r="H163" s="43">
        <f t="shared" si="4"/>
        <v>0</v>
      </c>
      <c r="I163" s="44"/>
      <c r="J163" s="10"/>
      <c r="K163" s="10"/>
      <c r="L163" s="10"/>
      <c r="M163" s="10"/>
      <c r="N163" s="10"/>
      <c r="O163" s="10"/>
      <c r="P163" s="10"/>
      <c r="Q163" s="10"/>
      <c r="R163" s="10"/>
      <c r="AE163" s="17" t="s">
        <v>19</v>
      </c>
      <c r="AG163" s="17" t="s">
        <v>17</v>
      </c>
      <c r="AH163" s="17" t="s">
        <v>7</v>
      </c>
      <c r="AL163" s="9" t="s">
        <v>15</v>
      </c>
      <c r="AR163" s="18" t="e">
        <f>IF(#REF!="základní",H163,0)</f>
        <v>#REF!</v>
      </c>
      <c r="AS163" s="18" t="e">
        <f>IF(#REF!="snížená",H163,0)</f>
        <v>#REF!</v>
      </c>
      <c r="AT163" s="18" t="e">
        <f>IF(#REF!="zákl. přenesená",H163,0)</f>
        <v>#REF!</v>
      </c>
      <c r="AU163" s="18" t="e">
        <f>IF(#REF!="sníž. přenesená",H163,0)</f>
        <v>#REF!</v>
      </c>
      <c r="AV163" s="18" t="e">
        <f>IF(#REF!="nulová",H163,0)</f>
        <v>#REF!</v>
      </c>
      <c r="AW163" s="9" t="s">
        <v>6</v>
      </c>
      <c r="AX163" s="18">
        <f>ROUND(G163*F163,2)</f>
        <v>0</v>
      </c>
      <c r="AY163" s="9" t="s">
        <v>19</v>
      </c>
      <c r="AZ163" s="17" t="s">
        <v>132</v>
      </c>
    </row>
    <row r="164" spans="1:52" s="2" customFormat="1" ht="24.2" customHeight="1">
      <c r="A164" s="23"/>
      <c r="B164" s="24"/>
      <c r="C164" s="55" t="s">
        <v>437</v>
      </c>
      <c r="D164" s="56" t="s">
        <v>438</v>
      </c>
      <c r="E164" s="57" t="s">
        <v>191</v>
      </c>
      <c r="F164" s="58">
        <v>15</v>
      </c>
      <c r="G164" s="59"/>
      <c r="H164" s="59">
        <f t="shared" si="4"/>
        <v>0</v>
      </c>
      <c r="I164" s="60"/>
      <c r="J164" s="10"/>
      <c r="K164" s="10"/>
      <c r="L164" s="10"/>
      <c r="M164" s="10"/>
      <c r="N164" s="10"/>
      <c r="O164" s="10"/>
      <c r="P164" s="10"/>
      <c r="Q164" s="10"/>
      <c r="R164" s="10"/>
      <c r="AE164" s="17" t="s">
        <v>23</v>
      </c>
      <c r="AG164" s="17" t="s">
        <v>105</v>
      </c>
      <c r="AH164" s="17" t="s">
        <v>7</v>
      </c>
      <c r="AL164" s="9" t="s">
        <v>15</v>
      </c>
      <c r="AR164" s="18" t="e">
        <f>IF(#REF!="základní",H164,0)</f>
        <v>#REF!</v>
      </c>
      <c r="AS164" s="18" t="e">
        <f>IF(#REF!="snížená",H164,0)</f>
        <v>#REF!</v>
      </c>
      <c r="AT164" s="18" t="e">
        <f>IF(#REF!="zákl. přenesená",H164,0)</f>
        <v>#REF!</v>
      </c>
      <c r="AU164" s="18" t="e">
        <f>IF(#REF!="sníž. přenesená",H164,0)</f>
        <v>#REF!</v>
      </c>
      <c r="AV164" s="18" t="e">
        <f>IF(#REF!="nulová",H164,0)</f>
        <v>#REF!</v>
      </c>
      <c r="AW164" s="9" t="s">
        <v>6</v>
      </c>
      <c r="AX164" s="18">
        <f>ROUND(G164*F164,2)</f>
        <v>0</v>
      </c>
      <c r="AY164" s="9" t="s">
        <v>19</v>
      </c>
      <c r="AZ164" s="17" t="s">
        <v>133</v>
      </c>
    </row>
    <row r="165" spans="1:52" s="2" customFormat="1" ht="21.75" customHeight="1">
      <c r="A165" s="23"/>
      <c r="B165" s="24"/>
      <c r="C165" s="39" t="s">
        <v>439</v>
      </c>
      <c r="D165" s="40" t="s">
        <v>440</v>
      </c>
      <c r="E165" s="41" t="s">
        <v>24</v>
      </c>
      <c r="F165" s="42">
        <v>15</v>
      </c>
      <c r="G165" s="43"/>
      <c r="H165" s="43">
        <f t="shared" si="4"/>
        <v>0</v>
      </c>
      <c r="I165" s="44"/>
      <c r="J165" s="10"/>
      <c r="K165" s="10"/>
      <c r="L165" s="10"/>
      <c r="M165" s="10"/>
      <c r="N165" s="10"/>
      <c r="O165" s="10"/>
      <c r="P165" s="10"/>
      <c r="Q165" s="10"/>
      <c r="R165" s="10"/>
      <c r="AE165" s="17" t="s">
        <v>19</v>
      </c>
      <c r="AG165" s="17" t="s">
        <v>17</v>
      </c>
      <c r="AH165" s="17" t="s">
        <v>7</v>
      </c>
      <c r="AL165" s="9" t="s">
        <v>15</v>
      </c>
      <c r="AR165" s="18" t="e">
        <f>IF(#REF!="základní",H165,0)</f>
        <v>#REF!</v>
      </c>
      <c r="AS165" s="18" t="e">
        <f>IF(#REF!="snížená",H165,0)</f>
        <v>#REF!</v>
      </c>
      <c r="AT165" s="18" t="e">
        <f>IF(#REF!="zákl. přenesená",H165,0)</f>
        <v>#REF!</v>
      </c>
      <c r="AU165" s="18" t="e">
        <f>IF(#REF!="sníž. přenesená",H165,0)</f>
        <v>#REF!</v>
      </c>
      <c r="AV165" s="18" t="e">
        <f>IF(#REF!="nulová",H165,0)</f>
        <v>#REF!</v>
      </c>
      <c r="AW165" s="9" t="s">
        <v>6</v>
      </c>
      <c r="AX165" s="18">
        <f>ROUND(G165*F165,2)</f>
        <v>0</v>
      </c>
      <c r="AY165" s="9" t="s">
        <v>19</v>
      </c>
      <c r="AZ165" s="17" t="s">
        <v>134</v>
      </c>
    </row>
    <row r="166" spans="1:52" s="2" customFormat="1" ht="24.2" customHeight="1">
      <c r="A166" s="23"/>
      <c r="B166" s="24"/>
      <c r="C166" s="55" t="s">
        <v>441</v>
      </c>
      <c r="D166" s="56" t="s">
        <v>442</v>
      </c>
      <c r="E166" s="57" t="s">
        <v>191</v>
      </c>
      <c r="F166" s="58">
        <v>15</v>
      </c>
      <c r="G166" s="59"/>
      <c r="H166" s="59">
        <f t="shared" si="4"/>
        <v>0</v>
      </c>
      <c r="I166" s="60"/>
      <c r="J166" s="10"/>
      <c r="K166" s="10"/>
      <c r="L166" s="10"/>
      <c r="M166" s="10"/>
      <c r="N166" s="10"/>
      <c r="O166" s="10"/>
      <c r="P166" s="10"/>
      <c r="Q166" s="10"/>
      <c r="R166" s="10"/>
      <c r="AE166" s="17" t="s">
        <v>23</v>
      </c>
      <c r="AG166" s="17" t="s">
        <v>105</v>
      </c>
      <c r="AH166" s="17" t="s">
        <v>7</v>
      </c>
      <c r="AL166" s="9" t="s">
        <v>15</v>
      </c>
      <c r="AR166" s="18" t="e">
        <f>IF(#REF!="základní",H166,0)</f>
        <v>#REF!</v>
      </c>
      <c r="AS166" s="18" t="e">
        <f>IF(#REF!="snížená",H166,0)</f>
        <v>#REF!</v>
      </c>
      <c r="AT166" s="18" t="e">
        <f>IF(#REF!="zákl. přenesená",H166,0)</f>
        <v>#REF!</v>
      </c>
      <c r="AU166" s="18" t="e">
        <f>IF(#REF!="sníž. přenesená",H166,0)</f>
        <v>#REF!</v>
      </c>
      <c r="AV166" s="18" t="e">
        <f>IF(#REF!="nulová",H166,0)</f>
        <v>#REF!</v>
      </c>
      <c r="AW166" s="9" t="s">
        <v>6</v>
      </c>
      <c r="AX166" s="18">
        <f>ROUND(G166*F166,2)</f>
        <v>0</v>
      </c>
      <c r="AY166" s="9" t="s">
        <v>19</v>
      </c>
      <c r="AZ166" s="17" t="s">
        <v>135</v>
      </c>
    </row>
    <row r="167" spans="1:52" s="2" customFormat="1" ht="24.2" customHeight="1">
      <c r="A167" s="23"/>
      <c r="B167" s="24"/>
      <c r="C167" s="39" t="s">
        <v>443</v>
      </c>
      <c r="D167" s="40" t="s">
        <v>444</v>
      </c>
      <c r="E167" s="41" t="s">
        <v>24</v>
      </c>
      <c r="F167" s="42">
        <v>24</v>
      </c>
      <c r="G167" s="43"/>
      <c r="H167" s="43">
        <f t="shared" si="4"/>
        <v>0</v>
      </c>
      <c r="I167" s="44"/>
      <c r="J167" s="10"/>
      <c r="K167" s="10"/>
      <c r="L167" s="10"/>
      <c r="M167" s="10"/>
      <c r="N167" s="10"/>
      <c r="O167" s="10"/>
      <c r="P167" s="10"/>
      <c r="Q167" s="10"/>
      <c r="R167" s="10"/>
      <c r="AE167" s="17" t="s">
        <v>19</v>
      </c>
      <c r="AG167" s="17" t="s">
        <v>17</v>
      </c>
      <c r="AH167" s="17" t="s">
        <v>7</v>
      </c>
      <c r="AL167" s="9" t="s">
        <v>15</v>
      </c>
      <c r="AR167" s="18" t="e">
        <f>IF(#REF!="základní",H167,0)</f>
        <v>#REF!</v>
      </c>
      <c r="AS167" s="18" t="e">
        <f>IF(#REF!="snížená",H167,0)</f>
        <v>#REF!</v>
      </c>
      <c r="AT167" s="18" t="e">
        <f>IF(#REF!="zákl. přenesená",H167,0)</f>
        <v>#REF!</v>
      </c>
      <c r="AU167" s="18" t="e">
        <f>IF(#REF!="sníž. přenesená",H167,0)</f>
        <v>#REF!</v>
      </c>
      <c r="AV167" s="18" t="e">
        <f>IF(#REF!="nulová",H167,0)</f>
        <v>#REF!</v>
      </c>
      <c r="AW167" s="9" t="s">
        <v>6</v>
      </c>
      <c r="AX167" s="18">
        <f>ROUND(G167*F167,2)</f>
        <v>0</v>
      </c>
      <c r="AY167" s="9" t="s">
        <v>19</v>
      </c>
      <c r="AZ167" s="17" t="s">
        <v>136</v>
      </c>
    </row>
    <row r="168" spans="1:52" s="2" customFormat="1" ht="21.75" customHeight="1">
      <c r="A168" s="23"/>
      <c r="B168" s="24"/>
      <c r="C168" s="55" t="s">
        <v>445</v>
      </c>
      <c r="D168" s="56" t="s">
        <v>446</v>
      </c>
      <c r="E168" s="57" t="s">
        <v>191</v>
      </c>
      <c r="F168" s="58">
        <v>19</v>
      </c>
      <c r="G168" s="59"/>
      <c r="H168" s="59">
        <f t="shared" si="4"/>
        <v>0</v>
      </c>
      <c r="I168" s="60"/>
      <c r="J168" s="10"/>
      <c r="K168" s="10"/>
      <c r="L168" s="10"/>
      <c r="M168" s="10"/>
      <c r="N168" s="10"/>
      <c r="O168" s="10"/>
      <c r="P168" s="10"/>
      <c r="Q168" s="10"/>
      <c r="R168" s="10"/>
      <c r="AE168" s="17" t="s">
        <v>23</v>
      </c>
      <c r="AG168" s="17" t="s">
        <v>105</v>
      </c>
      <c r="AH168" s="17" t="s">
        <v>7</v>
      </c>
      <c r="AL168" s="9" t="s">
        <v>15</v>
      </c>
      <c r="AR168" s="18" t="e">
        <f>IF(#REF!="základní",H168,0)</f>
        <v>#REF!</v>
      </c>
      <c r="AS168" s="18" t="e">
        <f>IF(#REF!="snížená",H168,0)</f>
        <v>#REF!</v>
      </c>
      <c r="AT168" s="18" t="e">
        <f>IF(#REF!="zákl. přenesená",H168,0)</f>
        <v>#REF!</v>
      </c>
      <c r="AU168" s="18" t="e">
        <f>IF(#REF!="sníž. přenesená",H168,0)</f>
        <v>#REF!</v>
      </c>
      <c r="AV168" s="18" t="e">
        <f>IF(#REF!="nulová",H168,0)</f>
        <v>#REF!</v>
      </c>
      <c r="AW168" s="9" t="s">
        <v>6</v>
      </c>
      <c r="AX168" s="18">
        <f>ROUND(G168*F168,2)</f>
        <v>0</v>
      </c>
      <c r="AY168" s="9" t="s">
        <v>19</v>
      </c>
      <c r="AZ168" s="17" t="s">
        <v>137</v>
      </c>
    </row>
    <row r="169" spans="1:52" s="2" customFormat="1" ht="21.75" customHeight="1">
      <c r="A169" s="23"/>
      <c r="B169" s="24"/>
      <c r="C169" s="55" t="s">
        <v>447</v>
      </c>
      <c r="D169" s="56" t="s">
        <v>448</v>
      </c>
      <c r="E169" s="57" t="s">
        <v>191</v>
      </c>
      <c r="F169" s="58">
        <v>5</v>
      </c>
      <c r="G169" s="59"/>
      <c r="H169" s="59">
        <f t="shared" si="4"/>
        <v>0</v>
      </c>
      <c r="I169" s="60"/>
      <c r="J169" s="10"/>
      <c r="K169" s="10"/>
      <c r="L169" s="10"/>
      <c r="M169" s="10"/>
      <c r="N169" s="10"/>
      <c r="O169" s="10"/>
      <c r="P169" s="10"/>
      <c r="Q169" s="10"/>
      <c r="R169" s="10"/>
      <c r="AE169" s="17" t="s">
        <v>23</v>
      </c>
      <c r="AG169" s="17" t="s">
        <v>105</v>
      </c>
      <c r="AH169" s="17" t="s">
        <v>7</v>
      </c>
      <c r="AL169" s="9" t="s">
        <v>15</v>
      </c>
      <c r="AR169" s="18" t="e">
        <f>IF(#REF!="základní",H169,0)</f>
        <v>#REF!</v>
      </c>
      <c r="AS169" s="18" t="e">
        <f>IF(#REF!="snížená",H169,0)</f>
        <v>#REF!</v>
      </c>
      <c r="AT169" s="18" t="e">
        <f>IF(#REF!="zákl. přenesená",H169,0)</f>
        <v>#REF!</v>
      </c>
      <c r="AU169" s="18" t="e">
        <f>IF(#REF!="sníž. přenesená",H169,0)</f>
        <v>#REF!</v>
      </c>
      <c r="AV169" s="18" t="e">
        <f>IF(#REF!="nulová",H169,0)</f>
        <v>#REF!</v>
      </c>
      <c r="AW169" s="9" t="s">
        <v>6</v>
      </c>
      <c r="AX169" s="18">
        <f>ROUND(G169*F169,2)</f>
        <v>0</v>
      </c>
      <c r="AY169" s="9" t="s">
        <v>19</v>
      </c>
      <c r="AZ169" s="17" t="s">
        <v>138</v>
      </c>
    </row>
    <row r="170" spans="1:52" s="2" customFormat="1" ht="16.5" customHeight="1">
      <c r="A170" s="23"/>
      <c r="B170" s="24"/>
      <c r="C170" s="39" t="s">
        <v>449</v>
      </c>
      <c r="D170" s="40" t="s">
        <v>450</v>
      </c>
      <c r="E170" s="41" t="s">
        <v>24</v>
      </c>
      <c r="F170" s="42">
        <v>2</v>
      </c>
      <c r="G170" s="43"/>
      <c r="H170" s="43">
        <f t="shared" si="4"/>
        <v>0</v>
      </c>
      <c r="I170" s="44"/>
      <c r="J170" s="10"/>
      <c r="K170" s="10"/>
      <c r="L170" s="10"/>
      <c r="M170" s="10"/>
      <c r="N170" s="10"/>
      <c r="O170" s="10"/>
      <c r="P170" s="10"/>
      <c r="Q170" s="10"/>
      <c r="R170" s="10"/>
      <c r="AE170" s="17" t="s">
        <v>19</v>
      </c>
      <c r="AG170" s="17" t="s">
        <v>17</v>
      </c>
      <c r="AH170" s="17" t="s">
        <v>7</v>
      </c>
      <c r="AL170" s="9" t="s">
        <v>15</v>
      </c>
      <c r="AR170" s="18" t="e">
        <f>IF(#REF!="základní",H170,0)</f>
        <v>#REF!</v>
      </c>
      <c r="AS170" s="18" t="e">
        <f>IF(#REF!="snížená",H170,0)</f>
        <v>#REF!</v>
      </c>
      <c r="AT170" s="18" t="e">
        <f>IF(#REF!="zákl. přenesená",H170,0)</f>
        <v>#REF!</v>
      </c>
      <c r="AU170" s="18" t="e">
        <f>IF(#REF!="sníž. přenesená",H170,0)</f>
        <v>#REF!</v>
      </c>
      <c r="AV170" s="18" t="e">
        <f>IF(#REF!="nulová",H170,0)</f>
        <v>#REF!</v>
      </c>
      <c r="AW170" s="9" t="s">
        <v>6</v>
      </c>
      <c r="AX170" s="18">
        <f>ROUND(G170*F170,2)</f>
        <v>0</v>
      </c>
      <c r="AY170" s="9" t="s">
        <v>19</v>
      </c>
      <c r="AZ170" s="17" t="s">
        <v>139</v>
      </c>
    </row>
    <row r="171" spans="1:52" s="2" customFormat="1" ht="21.75" customHeight="1">
      <c r="A171" s="23"/>
      <c r="B171" s="24"/>
      <c r="C171" s="55" t="s">
        <v>451</v>
      </c>
      <c r="D171" s="56" t="s">
        <v>452</v>
      </c>
      <c r="E171" s="57" t="s">
        <v>191</v>
      </c>
      <c r="F171" s="58">
        <v>1</v>
      </c>
      <c r="G171" s="59"/>
      <c r="H171" s="59">
        <f t="shared" si="4"/>
        <v>0</v>
      </c>
      <c r="I171" s="60"/>
      <c r="J171" s="10"/>
      <c r="K171" s="10"/>
      <c r="L171" s="10"/>
      <c r="M171" s="10"/>
      <c r="N171" s="10"/>
      <c r="O171" s="10"/>
      <c r="P171" s="10"/>
      <c r="Q171" s="10"/>
      <c r="R171" s="10"/>
      <c r="AE171" s="17" t="s">
        <v>23</v>
      </c>
      <c r="AG171" s="17" t="s">
        <v>105</v>
      </c>
      <c r="AH171" s="17" t="s">
        <v>7</v>
      </c>
      <c r="AL171" s="9" t="s">
        <v>15</v>
      </c>
      <c r="AR171" s="18" t="e">
        <f>IF(#REF!="základní",H171,0)</f>
        <v>#REF!</v>
      </c>
      <c r="AS171" s="18" t="e">
        <f>IF(#REF!="snížená",H171,0)</f>
        <v>#REF!</v>
      </c>
      <c r="AT171" s="18" t="e">
        <f>IF(#REF!="zákl. přenesená",H171,0)</f>
        <v>#REF!</v>
      </c>
      <c r="AU171" s="18" t="e">
        <f>IF(#REF!="sníž. přenesená",H171,0)</f>
        <v>#REF!</v>
      </c>
      <c r="AV171" s="18" t="e">
        <f>IF(#REF!="nulová",H171,0)</f>
        <v>#REF!</v>
      </c>
      <c r="AW171" s="9" t="s">
        <v>6</v>
      </c>
      <c r="AX171" s="18">
        <f>ROUND(G171*F171,2)</f>
        <v>0</v>
      </c>
      <c r="AY171" s="9" t="s">
        <v>19</v>
      </c>
      <c r="AZ171" s="17" t="s">
        <v>140</v>
      </c>
    </row>
    <row r="172" spans="1:52" s="2" customFormat="1" ht="21.75" customHeight="1">
      <c r="A172" s="23"/>
      <c r="B172" s="24"/>
      <c r="C172" s="55" t="s">
        <v>453</v>
      </c>
      <c r="D172" s="56" t="s">
        <v>454</v>
      </c>
      <c r="E172" s="57" t="s">
        <v>191</v>
      </c>
      <c r="F172" s="58">
        <v>1</v>
      </c>
      <c r="G172" s="59"/>
      <c r="H172" s="59">
        <f t="shared" si="4"/>
        <v>0</v>
      </c>
      <c r="I172" s="60"/>
      <c r="J172" s="10"/>
      <c r="K172" s="10"/>
      <c r="L172" s="10"/>
      <c r="M172" s="10"/>
      <c r="N172" s="10"/>
      <c r="O172" s="10"/>
      <c r="P172" s="10"/>
      <c r="Q172" s="10"/>
      <c r="R172" s="10"/>
      <c r="AE172" s="17" t="s">
        <v>23</v>
      </c>
      <c r="AG172" s="17" t="s">
        <v>105</v>
      </c>
      <c r="AH172" s="17" t="s">
        <v>7</v>
      </c>
      <c r="AL172" s="9" t="s">
        <v>15</v>
      </c>
      <c r="AR172" s="18" t="e">
        <f>IF(#REF!="základní",H172,0)</f>
        <v>#REF!</v>
      </c>
      <c r="AS172" s="18" t="e">
        <f>IF(#REF!="snížená",H172,0)</f>
        <v>#REF!</v>
      </c>
      <c r="AT172" s="18" t="e">
        <f>IF(#REF!="zákl. přenesená",H172,0)</f>
        <v>#REF!</v>
      </c>
      <c r="AU172" s="18" t="e">
        <f>IF(#REF!="sníž. přenesená",H172,0)</f>
        <v>#REF!</v>
      </c>
      <c r="AV172" s="18" t="e">
        <f>IF(#REF!="nulová",H172,0)</f>
        <v>#REF!</v>
      </c>
      <c r="AW172" s="9" t="s">
        <v>6</v>
      </c>
      <c r="AX172" s="18">
        <f>ROUND(G172*F172,2)</f>
        <v>0</v>
      </c>
      <c r="AY172" s="9" t="s">
        <v>19</v>
      </c>
      <c r="AZ172" s="17" t="s">
        <v>141</v>
      </c>
    </row>
    <row r="173" spans="1:52" s="2" customFormat="1" ht="24.2" customHeight="1">
      <c r="A173" s="23"/>
      <c r="B173" s="24"/>
      <c r="C173" s="39" t="s">
        <v>455</v>
      </c>
      <c r="D173" s="40" t="s">
        <v>456</v>
      </c>
      <c r="E173" s="41" t="s">
        <v>109</v>
      </c>
      <c r="F173" s="42">
        <v>1</v>
      </c>
      <c r="G173" s="43"/>
      <c r="H173" s="43">
        <f t="shared" si="4"/>
        <v>0</v>
      </c>
      <c r="I173" s="44"/>
      <c r="J173" s="10"/>
      <c r="K173" s="10"/>
      <c r="L173" s="10"/>
      <c r="M173" s="10"/>
      <c r="N173" s="10"/>
      <c r="O173" s="10"/>
      <c r="P173" s="10"/>
      <c r="Q173" s="10"/>
      <c r="R173" s="10"/>
      <c r="AE173" s="17" t="s">
        <v>19</v>
      </c>
      <c r="AG173" s="17" t="s">
        <v>17</v>
      </c>
      <c r="AH173" s="17" t="s">
        <v>7</v>
      </c>
      <c r="AL173" s="9" t="s">
        <v>15</v>
      </c>
      <c r="AR173" s="18" t="e">
        <f>IF(#REF!="základní",H173,0)</f>
        <v>#REF!</v>
      </c>
      <c r="AS173" s="18" t="e">
        <f>IF(#REF!="snížená",H173,0)</f>
        <v>#REF!</v>
      </c>
      <c r="AT173" s="18" t="e">
        <f>IF(#REF!="zákl. přenesená",H173,0)</f>
        <v>#REF!</v>
      </c>
      <c r="AU173" s="18" t="e">
        <f>IF(#REF!="sníž. přenesená",H173,0)</f>
        <v>#REF!</v>
      </c>
      <c r="AV173" s="18" t="e">
        <f>IF(#REF!="nulová",H173,0)</f>
        <v>#REF!</v>
      </c>
      <c r="AW173" s="9" t="s">
        <v>6</v>
      </c>
      <c r="AX173" s="18">
        <f>ROUND(G173*F173,2)</f>
        <v>0</v>
      </c>
      <c r="AY173" s="9" t="s">
        <v>19</v>
      </c>
      <c r="AZ173" s="17" t="s">
        <v>142</v>
      </c>
    </row>
    <row r="174" spans="1:52" s="2" customFormat="1" ht="49.15" customHeight="1">
      <c r="A174" s="23"/>
      <c r="B174" s="24"/>
      <c r="C174" s="39" t="s">
        <v>457</v>
      </c>
      <c r="D174" s="40" t="s">
        <v>458</v>
      </c>
      <c r="E174" s="41" t="s">
        <v>109</v>
      </c>
      <c r="F174" s="42">
        <v>1</v>
      </c>
      <c r="G174" s="43"/>
      <c r="H174" s="43">
        <f t="shared" si="4"/>
        <v>0</v>
      </c>
      <c r="I174" s="44"/>
      <c r="J174" s="10"/>
      <c r="K174" s="10"/>
      <c r="L174" s="10"/>
      <c r="M174" s="10"/>
      <c r="N174" s="10"/>
      <c r="O174" s="10"/>
      <c r="P174" s="10"/>
      <c r="Q174" s="10"/>
      <c r="R174" s="10"/>
      <c r="AE174" s="17" t="s">
        <v>19</v>
      </c>
      <c r="AG174" s="17" t="s">
        <v>17</v>
      </c>
      <c r="AH174" s="17" t="s">
        <v>7</v>
      </c>
      <c r="AL174" s="9" t="s">
        <v>15</v>
      </c>
      <c r="AR174" s="18" t="e">
        <f>IF(#REF!="základní",H174,0)</f>
        <v>#REF!</v>
      </c>
      <c r="AS174" s="18" t="e">
        <f>IF(#REF!="snížená",H174,0)</f>
        <v>#REF!</v>
      </c>
      <c r="AT174" s="18" t="e">
        <f>IF(#REF!="zákl. přenesená",H174,0)</f>
        <v>#REF!</v>
      </c>
      <c r="AU174" s="18" t="e">
        <f>IF(#REF!="sníž. přenesená",H174,0)</f>
        <v>#REF!</v>
      </c>
      <c r="AV174" s="18" t="e">
        <f>IF(#REF!="nulová",H174,0)</f>
        <v>#REF!</v>
      </c>
      <c r="AW174" s="9" t="s">
        <v>6</v>
      </c>
      <c r="AX174" s="18">
        <f>ROUND(G174*F174,2)</f>
        <v>0</v>
      </c>
      <c r="AY174" s="9" t="s">
        <v>19</v>
      </c>
      <c r="AZ174" s="17" t="s">
        <v>143</v>
      </c>
    </row>
    <row r="175" spans="1:52" s="2" customFormat="1" ht="16.5" customHeight="1">
      <c r="A175" s="23"/>
      <c r="B175" s="24"/>
      <c r="C175" s="39" t="s">
        <v>459</v>
      </c>
      <c r="D175" s="40" t="s">
        <v>460</v>
      </c>
      <c r="E175" s="41" t="s">
        <v>24</v>
      </c>
      <c r="F175" s="42">
        <v>1</v>
      </c>
      <c r="G175" s="43"/>
      <c r="H175" s="43">
        <f t="shared" si="4"/>
        <v>0</v>
      </c>
      <c r="I175" s="44"/>
      <c r="J175" s="10"/>
      <c r="K175" s="10"/>
      <c r="L175" s="10"/>
      <c r="M175" s="10"/>
      <c r="N175" s="10"/>
      <c r="O175" s="10"/>
      <c r="P175" s="10"/>
      <c r="Q175" s="10"/>
      <c r="R175" s="10"/>
      <c r="AE175" s="17" t="s">
        <v>19</v>
      </c>
      <c r="AG175" s="17" t="s">
        <v>17</v>
      </c>
      <c r="AH175" s="17" t="s">
        <v>7</v>
      </c>
      <c r="AL175" s="9" t="s">
        <v>15</v>
      </c>
      <c r="AR175" s="18" t="e">
        <f>IF(#REF!="základní",H175,0)</f>
        <v>#REF!</v>
      </c>
      <c r="AS175" s="18" t="e">
        <f>IF(#REF!="snížená",H175,0)</f>
        <v>#REF!</v>
      </c>
      <c r="AT175" s="18" t="e">
        <f>IF(#REF!="zákl. přenesená",H175,0)</f>
        <v>#REF!</v>
      </c>
      <c r="AU175" s="18" t="e">
        <f>IF(#REF!="sníž. přenesená",H175,0)</f>
        <v>#REF!</v>
      </c>
      <c r="AV175" s="18" t="e">
        <f>IF(#REF!="nulová",H175,0)</f>
        <v>#REF!</v>
      </c>
      <c r="AW175" s="9" t="s">
        <v>6</v>
      </c>
      <c r="AX175" s="18">
        <f>ROUND(G175*F175,2)</f>
        <v>0</v>
      </c>
      <c r="AY175" s="9" t="s">
        <v>19</v>
      </c>
      <c r="AZ175" s="17" t="s">
        <v>144</v>
      </c>
    </row>
    <row r="176" spans="1:52" s="2" customFormat="1" ht="37.9" customHeight="1">
      <c r="A176" s="23"/>
      <c r="B176" s="24"/>
      <c r="C176" s="55" t="s">
        <v>461</v>
      </c>
      <c r="D176" s="56" t="s">
        <v>462</v>
      </c>
      <c r="E176" s="57" t="s">
        <v>24</v>
      </c>
      <c r="F176" s="58">
        <v>1</v>
      </c>
      <c r="G176" s="59"/>
      <c r="H176" s="59">
        <f t="shared" si="4"/>
        <v>0</v>
      </c>
      <c r="I176" s="60"/>
      <c r="J176" s="10"/>
      <c r="K176" s="10"/>
      <c r="L176" s="10"/>
      <c r="M176" s="10"/>
      <c r="N176" s="10"/>
      <c r="O176" s="10"/>
      <c r="P176" s="10"/>
      <c r="Q176" s="10"/>
      <c r="R176" s="10"/>
      <c r="AE176" s="17" t="s">
        <v>23</v>
      </c>
      <c r="AG176" s="17" t="s">
        <v>105</v>
      </c>
      <c r="AH176" s="17" t="s">
        <v>7</v>
      </c>
      <c r="AL176" s="9" t="s">
        <v>15</v>
      </c>
      <c r="AR176" s="18" t="e">
        <f>IF(#REF!="základní",H176,0)</f>
        <v>#REF!</v>
      </c>
      <c r="AS176" s="18" t="e">
        <f>IF(#REF!="snížená",H176,0)</f>
        <v>#REF!</v>
      </c>
      <c r="AT176" s="18" t="e">
        <f>IF(#REF!="zákl. přenesená",H176,0)</f>
        <v>#REF!</v>
      </c>
      <c r="AU176" s="18" t="e">
        <f>IF(#REF!="sníž. přenesená",H176,0)</f>
        <v>#REF!</v>
      </c>
      <c r="AV176" s="18" t="e">
        <f>IF(#REF!="nulová",H176,0)</f>
        <v>#REF!</v>
      </c>
      <c r="AW176" s="9" t="s">
        <v>6</v>
      </c>
      <c r="AX176" s="18">
        <f>ROUND(G176*F176,2)</f>
        <v>0</v>
      </c>
      <c r="AY176" s="9" t="s">
        <v>19</v>
      </c>
      <c r="AZ176" s="17" t="s">
        <v>145</v>
      </c>
    </row>
    <row r="177" spans="1:50" s="4" customFormat="1" ht="22.9" customHeight="1">
      <c r="A177" s="33"/>
      <c r="B177" s="34"/>
      <c r="C177" s="37" t="s">
        <v>463</v>
      </c>
      <c r="D177" s="37" t="s">
        <v>464</v>
      </c>
      <c r="E177" s="33"/>
      <c r="F177" s="33"/>
      <c r="G177" s="33"/>
      <c r="H177" s="38">
        <f>AX177</f>
        <v>0</v>
      </c>
      <c r="I177" s="33"/>
      <c r="AE177" s="14" t="s">
        <v>6</v>
      </c>
      <c r="AG177" s="15" t="s">
        <v>4</v>
      </c>
      <c r="AH177" s="15" t="s">
        <v>6</v>
      </c>
      <c r="AL177" s="14" t="s">
        <v>15</v>
      </c>
      <c r="AX177" s="16">
        <f>AX178</f>
        <v>0</v>
      </c>
    </row>
    <row r="178" spans="1:52" s="2" customFormat="1" ht="49.15" customHeight="1">
      <c r="A178" s="23"/>
      <c r="B178" s="24"/>
      <c r="C178" s="39" t="s">
        <v>465</v>
      </c>
      <c r="D178" s="40" t="s">
        <v>466</v>
      </c>
      <c r="E178" s="41" t="s">
        <v>467</v>
      </c>
      <c r="F178" s="42">
        <v>85</v>
      </c>
      <c r="G178" s="43"/>
      <c r="H178" s="43">
        <f>ROUND(G178*F178,2)</f>
        <v>0</v>
      </c>
      <c r="I178" s="44"/>
      <c r="J178" s="10"/>
      <c r="K178" s="10"/>
      <c r="L178" s="10"/>
      <c r="M178" s="10"/>
      <c r="N178" s="10"/>
      <c r="O178" s="10"/>
      <c r="P178" s="10"/>
      <c r="Q178" s="10"/>
      <c r="R178" s="10"/>
      <c r="AE178" s="17" t="s">
        <v>19</v>
      </c>
      <c r="AG178" s="17" t="s">
        <v>17</v>
      </c>
      <c r="AH178" s="17" t="s">
        <v>7</v>
      </c>
      <c r="AL178" s="9" t="s">
        <v>15</v>
      </c>
      <c r="AR178" s="18" t="e">
        <f>IF(#REF!="základní",H178,0)</f>
        <v>#REF!</v>
      </c>
      <c r="AS178" s="18" t="e">
        <f>IF(#REF!="snížená",H178,0)</f>
        <v>#REF!</v>
      </c>
      <c r="AT178" s="18" t="e">
        <f>IF(#REF!="zákl. přenesená",H178,0)</f>
        <v>#REF!</v>
      </c>
      <c r="AU178" s="18" t="e">
        <f>IF(#REF!="sníž. přenesená",H178,0)</f>
        <v>#REF!</v>
      </c>
      <c r="AV178" s="18" t="e">
        <f>IF(#REF!="nulová",H178,0)</f>
        <v>#REF!</v>
      </c>
      <c r="AW178" s="9" t="s">
        <v>6</v>
      </c>
      <c r="AX178" s="18">
        <f>ROUND(G178*F178,2)</f>
        <v>0</v>
      </c>
      <c r="AY178" s="9" t="s">
        <v>19</v>
      </c>
      <c r="AZ178" s="17" t="s">
        <v>146</v>
      </c>
    </row>
    <row r="179" spans="1:50" s="4" customFormat="1" ht="22.9" customHeight="1">
      <c r="A179" s="33"/>
      <c r="B179" s="34"/>
      <c r="C179" s="37" t="s">
        <v>468</v>
      </c>
      <c r="D179" s="37" t="s">
        <v>469</v>
      </c>
      <c r="E179" s="33"/>
      <c r="F179" s="33"/>
      <c r="G179" s="33"/>
      <c r="H179" s="38">
        <f>AX179</f>
        <v>0</v>
      </c>
      <c r="I179" s="33"/>
      <c r="AE179" s="14" t="s">
        <v>6</v>
      </c>
      <c r="AG179" s="15" t="s">
        <v>4</v>
      </c>
      <c r="AH179" s="15" t="s">
        <v>6</v>
      </c>
      <c r="AL179" s="14" t="s">
        <v>15</v>
      </c>
      <c r="AX179" s="16">
        <f>SUM(AX180:AX211)</f>
        <v>0</v>
      </c>
    </row>
    <row r="180" spans="1:52" s="2" customFormat="1" ht="44.25" customHeight="1">
      <c r="A180" s="23"/>
      <c r="B180" s="24"/>
      <c r="C180" s="39" t="s">
        <v>470</v>
      </c>
      <c r="D180" s="40" t="s">
        <v>471</v>
      </c>
      <c r="E180" s="41" t="s">
        <v>31</v>
      </c>
      <c r="F180" s="42">
        <v>430</v>
      </c>
      <c r="G180" s="43"/>
      <c r="H180" s="43">
        <f>ROUND(G180*F180,2)</f>
        <v>0</v>
      </c>
      <c r="I180" s="44"/>
      <c r="J180" s="10"/>
      <c r="K180" s="10"/>
      <c r="L180" s="10"/>
      <c r="M180" s="10"/>
      <c r="N180" s="10"/>
      <c r="O180" s="10"/>
      <c r="P180" s="10"/>
      <c r="Q180" s="10"/>
      <c r="R180" s="10"/>
      <c r="AE180" s="17" t="s">
        <v>19</v>
      </c>
      <c r="AG180" s="17" t="s">
        <v>17</v>
      </c>
      <c r="AH180" s="17" t="s">
        <v>7</v>
      </c>
      <c r="AL180" s="9" t="s">
        <v>15</v>
      </c>
      <c r="AR180" s="18" t="e">
        <f>IF(#REF!="základní",H180,0)</f>
        <v>#REF!</v>
      </c>
      <c r="AS180" s="18" t="e">
        <f>IF(#REF!="snížená",H180,0)</f>
        <v>#REF!</v>
      </c>
      <c r="AT180" s="18" t="e">
        <f>IF(#REF!="zákl. přenesená",H180,0)</f>
        <v>#REF!</v>
      </c>
      <c r="AU180" s="18" t="e">
        <f>IF(#REF!="sníž. přenesená",H180,0)</f>
        <v>#REF!</v>
      </c>
      <c r="AV180" s="18" t="e">
        <f>IF(#REF!="nulová",H180,0)</f>
        <v>#REF!</v>
      </c>
      <c r="AW180" s="9" t="s">
        <v>6</v>
      </c>
      <c r="AX180" s="18">
        <f>ROUND(G180*F180,2)</f>
        <v>0</v>
      </c>
      <c r="AY180" s="9" t="s">
        <v>19</v>
      </c>
      <c r="AZ180" s="17" t="s">
        <v>147</v>
      </c>
    </row>
    <row r="181" spans="1:52" s="2" customFormat="1" ht="33" customHeight="1">
      <c r="A181" s="23"/>
      <c r="B181" s="24"/>
      <c r="C181" s="55" t="s">
        <v>472</v>
      </c>
      <c r="D181" s="56" t="s">
        <v>473</v>
      </c>
      <c r="E181" s="57" t="s">
        <v>31</v>
      </c>
      <c r="F181" s="58">
        <v>430</v>
      </c>
      <c r="G181" s="59"/>
      <c r="H181" s="59">
        <f>ROUND(G181*F181,2)</f>
        <v>0</v>
      </c>
      <c r="I181" s="60"/>
      <c r="J181" s="10"/>
      <c r="K181" s="10"/>
      <c r="L181" s="10"/>
      <c r="M181" s="10"/>
      <c r="N181" s="10"/>
      <c r="O181" s="10"/>
      <c r="P181" s="10"/>
      <c r="Q181" s="10"/>
      <c r="R181" s="10"/>
      <c r="AE181" s="17" t="s">
        <v>23</v>
      </c>
      <c r="AG181" s="17" t="s">
        <v>105</v>
      </c>
      <c r="AH181" s="17" t="s">
        <v>7</v>
      </c>
      <c r="AL181" s="9" t="s">
        <v>15</v>
      </c>
      <c r="AR181" s="18" t="e">
        <f>IF(#REF!="základní",H181,0)</f>
        <v>#REF!</v>
      </c>
      <c r="AS181" s="18" t="e">
        <f>IF(#REF!="snížená",H181,0)</f>
        <v>#REF!</v>
      </c>
      <c r="AT181" s="18" t="e">
        <f>IF(#REF!="zákl. přenesená",H181,0)</f>
        <v>#REF!</v>
      </c>
      <c r="AU181" s="18" t="e">
        <f>IF(#REF!="sníž. přenesená",H181,0)</f>
        <v>#REF!</v>
      </c>
      <c r="AV181" s="18" t="e">
        <f>IF(#REF!="nulová",H181,0)</f>
        <v>#REF!</v>
      </c>
      <c r="AW181" s="9" t="s">
        <v>6</v>
      </c>
      <c r="AX181" s="18">
        <f>ROUND(G181*F181,2)</f>
        <v>0</v>
      </c>
      <c r="AY181" s="9" t="s">
        <v>19</v>
      </c>
      <c r="AZ181" s="17" t="s">
        <v>148</v>
      </c>
    </row>
    <row r="182" spans="1:52" s="2" customFormat="1" ht="24.2" customHeight="1">
      <c r="A182" s="23"/>
      <c r="B182" s="24"/>
      <c r="C182" s="39" t="s">
        <v>188</v>
      </c>
      <c r="D182" s="40" t="s">
        <v>189</v>
      </c>
      <c r="E182" s="41" t="s">
        <v>31</v>
      </c>
      <c r="F182" s="42">
        <v>10825</v>
      </c>
      <c r="G182" s="43"/>
      <c r="H182" s="43">
        <f>ROUND(G182*F182,2)</f>
        <v>0</v>
      </c>
      <c r="I182" s="44"/>
      <c r="J182" s="10"/>
      <c r="K182" s="10"/>
      <c r="L182" s="10"/>
      <c r="M182" s="10"/>
      <c r="N182" s="10"/>
      <c r="O182" s="10"/>
      <c r="P182" s="10"/>
      <c r="Q182" s="10"/>
      <c r="R182" s="10"/>
      <c r="AE182" s="17" t="s">
        <v>19</v>
      </c>
      <c r="AG182" s="17" t="s">
        <v>17</v>
      </c>
      <c r="AH182" s="17" t="s">
        <v>7</v>
      </c>
      <c r="AL182" s="9" t="s">
        <v>15</v>
      </c>
      <c r="AR182" s="18" t="e">
        <f>IF(#REF!="základní",H182,0)</f>
        <v>#REF!</v>
      </c>
      <c r="AS182" s="18" t="e">
        <f>IF(#REF!="snížená",H182,0)</f>
        <v>#REF!</v>
      </c>
      <c r="AT182" s="18" t="e">
        <f>IF(#REF!="zákl. přenesená",H182,0)</f>
        <v>#REF!</v>
      </c>
      <c r="AU182" s="18" t="e">
        <f>IF(#REF!="sníž. přenesená",H182,0)</f>
        <v>#REF!</v>
      </c>
      <c r="AV182" s="18" t="e">
        <f>IF(#REF!="nulová",H182,0)</f>
        <v>#REF!</v>
      </c>
      <c r="AW182" s="9" t="s">
        <v>6</v>
      </c>
      <c r="AX182" s="18">
        <f>ROUND(G182*F182,2)</f>
        <v>0</v>
      </c>
      <c r="AY182" s="9" t="s">
        <v>19</v>
      </c>
      <c r="AZ182" s="17" t="s">
        <v>149</v>
      </c>
    </row>
    <row r="183" spans="1:52" s="2" customFormat="1" ht="37.9" customHeight="1">
      <c r="A183" s="23"/>
      <c r="B183" s="24"/>
      <c r="C183" s="55" t="s">
        <v>474</v>
      </c>
      <c r="D183" s="56" t="s">
        <v>475</v>
      </c>
      <c r="E183" s="57" t="s">
        <v>31</v>
      </c>
      <c r="F183" s="58">
        <v>1520</v>
      </c>
      <c r="G183" s="59"/>
      <c r="H183" s="59">
        <f>ROUND(G183*F183,2)</f>
        <v>0</v>
      </c>
      <c r="I183" s="60"/>
      <c r="J183" s="10"/>
      <c r="K183" s="10"/>
      <c r="L183" s="10"/>
      <c r="M183" s="10"/>
      <c r="N183" s="10"/>
      <c r="O183" s="10"/>
      <c r="P183" s="10"/>
      <c r="Q183" s="10"/>
      <c r="R183" s="10"/>
      <c r="AE183" s="17" t="s">
        <v>23</v>
      </c>
      <c r="AG183" s="17" t="s">
        <v>105</v>
      </c>
      <c r="AH183" s="17" t="s">
        <v>7</v>
      </c>
      <c r="AL183" s="9" t="s">
        <v>15</v>
      </c>
      <c r="AR183" s="18" t="e">
        <f>IF(#REF!="základní",H183,0)</f>
        <v>#REF!</v>
      </c>
      <c r="AS183" s="18" t="e">
        <f>IF(#REF!="snížená",H183,0)</f>
        <v>#REF!</v>
      </c>
      <c r="AT183" s="18" t="e">
        <f>IF(#REF!="zákl. přenesená",H183,0)</f>
        <v>#REF!</v>
      </c>
      <c r="AU183" s="18" t="e">
        <f>IF(#REF!="sníž. přenesená",H183,0)</f>
        <v>#REF!</v>
      </c>
      <c r="AV183" s="18" t="e">
        <f>IF(#REF!="nulová",H183,0)</f>
        <v>#REF!</v>
      </c>
      <c r="AW183" s="9" t="s">
        <v>6</v>
      </c>
      <c r="AX183" s="18">
        <f>ROUND(G183*F183,2)</f>
        <v>0</v>
      </c>
      <c r="AY183" s="9" t="s">
        <v>19</v>
      </c>
      <c r="AZ183" s="17" t="s">
        <v>150</v>
      </c>
    </row>
    <row r="184" spans="1:38" s="6" customFormat="1" ht="12">
      <c r="A184" s="45"/>
      <c r="B184" s="46"/>
      <c r="C184" s="47" t="s">
        <v>0</v>
      </c>
      <c r="D184" s="48" t="s">
        <v>476</v>
      </c>
      <c r="E184" s="45"/>
      <c r="F184" s="49">
        <v>1520</v>
      </c>
      <c r="G184" s="45"/>
      <c r="H184" s="45"/>
      <c r="I184" s="45"/>
      <c r="AG184" s="20" t="s">
        <v>20</v>
      </c>
      <c r="AH184" s="20" t="s">
        <v>7</v>
      </c>
      <c r="AI184" s="6" t="s">
        <v>7</v>
      </c>
      <c r="AJ184" s="6" t="s">
        <v>1</v>
      </c>
      <c r="AK184" s="6" t="s">
        <v>5</v>
      </c>
      <c r="AL184" s="20" t="s">
        <v>15</v>
      </c>
    </row>
    <row r="185" spans="1:38" s="7" customFormat="1" ht="12">
      <c r="A185" s="50"/>
      <c r="B185" s="51"/>
      <c r="C185" s="52" t="s">
        <v>0</v>
      </c>
      <c r="D185" s="53" t="s">
        <v>21</v>
      </c>
      <c r="E185" s="50"/>
      <c r="F185" s="54">
        <v>1520</v>
      </c>
      <c r="G185" s="50"/>
      <c r="H185" s="50"/>
      <c r="I185" s="50"/>
      <c r="AG185" s="21" t="s">
        <v>20</v>
      </c>
      <c r="AH185" s="21" t="s">
        <v>7</v>
      </c>
      <c r="AI185" s="7" t="s">
        <v>19</v>
      </c>
      <c r="AJ185" s="7" t="s">
        <v>1</v>
      </c>
      <c r="AK185" s="7" t="s">
        <v>6</v>
      </c>
      <c r="AL185" s="21" t="s">
        <v>15</v>
      </c>
    </row>
    <row r="186" spans="1:52" s="2" customFormat="1" ht="21.75" customHeight="1">
      <c r="A186" s="23"/>
      <c r="B186" s="24"/>
      <c r="C186" s="55" t="s">
        <v>477</v>
      </c>
      <c r="D186" s="56" t="s">
        <v>478</v>
      </c>
      <c r="E186" s="57" t="s">
        <v>31</v>
      </c>
      <c r="F186" s="58">
        <v>430</v>
      </c>
      <c r="G186" s="59"/>
      <c r="H186" s="59">
        <f>ROUND(G186*F186,2)</f>
        <v>0</v>
      </c>
      <c r="I186" s="60"/>
      <c r="J186" s="10"/>
      <c r="K186" s="10"/>
      <c r="L186" s="10"/>
      <c r="M186" s="10"/>
      <c r="N186" s="10"/>
      <c r="O186" s="10"/>
      <c r="P186" s="10"/>
      <c r="Q186" s="10"/>
      <c r="R186" s="10"/>
      <c r="AE186" s="17" t="s">
        <v>23</v>
      </c>
      <c r="AG186" s="17" t="s">
        <v>105</v>
      </c>
      <c r="AH186" s="17" t="s">
        <v>7</v>
      </c>
      <c r="AL186" s="9" t="s">
        <v>15</v>
      </c>
      <c r="AR186" s="18" t="e">
        <f>IF(#REF!="základní",H186,0)</f>
        <v>#REF!</v>
      </c>
      <c r="AS186" s="18" t="e">
        <f>IF(#REF!="snížená",H186,0)</f>
        <v>#REF!</v>
      </c>
      <c r="AT186" s="18" t="e">
        <f>IF(#REF!="zákl. přenesená",H186,0)</f>
        <v>#REF!</v>
      </c>
      <c r="AU186" s="18" t="e">
        <f>IF(#REF!="sníž. přenesená",H186,0)</f>
        <v>#REF!</v>
      </c>
      <c r="AV186" s="18" t="e">
        <f>IF(#REF!="nulová",H186,0)</f>
        <v>#REF!</v>
      </c>
      <c r="AW186" s="9" t="s">
        <v>6</v>
      </c>
      <c r="AX186" s="18">
        <f>ROUND(G186*F186,2)</f>
        <v>0</v>
      </c>
      <c r="AY186" s="9" t="s">
        <v>19</v>
      </c>
      <c r="AZ186" s="17" t="s">
        <v>151</v>
      </c>
    </row>
    <row r="187" spans="1:38" s="6" customFormat="1" ht="12">
      <c r="A187" s="45"/>
      <c r="B187" s="46"/>
      <c r="C187" s="47" t="s">
        <v>0</v>
      </c>
      <c r="D187" s="48" t="s">
        <v>479</v>
      </c>
      <c r="E187" s="45"/>
      <c r="F187" s="49">
        <v>430</v>
      </c>
      <c r="G187" s="45"/>
      <c r="H187" s="45"/>
      <c r="I187" s="45"/>
      <c r="AG187" s="20" t="s">
        <v>20</v>
      </c>
      <c r="AH187" s="20" t="s">
        <v>7</v>
      </c>
      <c r="AI187" s="6" t="s">
        <v>7</v>
      </c>
      <c r="AJ187" s="6" t="s">
        <v>1</v>
      </c>
      <c r="AK187" s="6" t="s">
        <v>5</v>
      </c>
      <c r="AL187" s="20" t="s">
        <v>15</v>
      </c>
    </row>
    <row r="188" spans="1:38" s="8" customFormat="1" ht="12">
      <c r="A188" s="65"/>
      <c r="B188" s="66"/>
      <c r="C188" s="67" t="s">
        <v>0</v>
      </c>
      <c r="D188" s="68" t="s">
        <v>104</v>
      </c>
      <c r="E188" s="65"/>
      <c r="F188" s="69">
        <v>430</v>
      </c>
      <c r="G188" s="65"/>
      <c r="H188" s="65"/>
      <c r="I188" s="65"/>
      <c r="AG188" s="22" t="s">
        <v>20</v>
      </c>
      <c r="AH188" s="22" t="s">
        <v>7</v>
      </c>
      <c r="AI188" s="8" t="s">
        <v>22</v>
      </c>
      <c r="AJ188" s="8" t="s">
        <v>1</v>
      </c>
      <c r="AK188" s="8" t="s">
        <v>5</v>
      </c>
      <c r="AL188" s="22" t="s">
        <v>15</v>
      </c>
    </row>
    <row r="189" spans="1:38" s="7" customFormat="1" ht="12">
      <c r="A189" s="50"/>
      <c r="B189" s="51"/>
      <c r="C189" s="52" t="s">
        <v>0</v>
      </c>
      <c r="D189" s="53" t="s">
        <v>21</v>
      </c>
      <c r="E189" s="50"/>
      <c r="F189" s="54">
        <v>430</v>
      </c>
      <c r="G189" s="50"/>
      <c r="H189" s="50"/>
      <c r="I189" s="50"/>
      <c r="AG189" s="21" t="s">
        <v>20</v>
      </c>
      <c r="AH189" s="21" t="s">
        <v>7</v>
      </c>
      <c r="AI189" s="7" t="s">
        <v>19</v>
      </c>
      <c r="AJ189" s="7" t="s">
        <v>1</v>
      </c>
      <c r="AK189" s="7" t="s">
        <v>6</v>
      </c>
      <c r="AL189" s="21" t="s">
        <v>15</v>
      </c>
    </row>
    <row r="190" spans="1:52" s="2" customFormat="1" ht="37.9" customHeight="1">
      <c r="A190" s="23"/>
      <c r="B190" s="24"/>
      <c r="C190" s="55" t="s">
        <v>480</v>
      </c>
      <c r="D190" s="56" t="s">
        <v>481</v>
      </c>
      <c r="E190" s="57" t="s">
        <v>31</v>
      </c>
      <c r="F190" s="58">
        <v>6290</v>
      </c>
      <c r="G190" s="59"/>
      <c r="H190" s="59">
        <f>ROUND(G190*F190,2)</f>
        <v>0</v>
      </c>
      <c r="I190" s="60"/>
      <c r="J190" s="10"/>
      <c r="K190" s="10"/>
      <c r="L190" s="10"/>
      <c r="M190" s="10"/>
      <c r="N190" s="10"/>
      <c r="O190" s="10"/>
      <c r="P190" s="10"/>
      <c r="Q190" s="10"/>
      <c r="R190" s="10"/>
      <c r="AE190" s="17" t="s">
        <v>23</v>
      </c>
      <c r="AG190" s="17" t="s">
        <v>105</v>
      </c>
      <c r="AH190" s="17" t="s">
        <v>7</v>
      </c>
      <c r="AL190" s="9" t="s">
        <v>15</v>
      </c>
      <c r="AR190" s="18" t="e">
        <f>IF(#REF!="základní",H190,0)</f>
        <v>#REF!</v>
      </c>
      <c r="AS190" s="18" t="e">
        <f>IF(#REF!="snížená",H190,0)</f>
        <v>#REF!</v>
      </c>
      <c r="AT190" s="18" t="e">
        <f>IF(#REF!="zákl. přenesená",H190,0)</f>
        <v>#REF!</v>
      </c>
      <c r="AU190" s="18" t="e">
        <f>IF(#REF!="sníž. přenesená",H190,0)</f>
        <v>#REF!</v>
      </c>
      <c r="AV190" s="18" t="e">
        <f>IF(#REF!="nulová",H190,0)</f>
        <v>#REF!</v>
      </c>
      <c r="AW190" s="9" t="s">
        <v>6</v>
      </c>
      <c r="AX190" s="18">
        <f>ROUND(G190*F190,2)</f>
        <v>0</v>
      </c>
      <c r="AY190" s="9" t="s">
        <v>19</v>
      </c>
      <c r="AZ190" s="17" t="s">
        <v>152</v>
      </c>
    </row>
    <row r="191" spans="1:38" s="6" customFormat="1" ht="12">
      <c r="A191" s="45"/>
      <c r="B191" s="46"/>
      <c r="C191" s="47" t="s">
        <v>0</v>
      </c>
      <c r="D191" s="48" t="s">
        <v>482</v>
      </c>
      <c r="E191" s="45"/>
      <c r="F191" s="49">
        <v>6290</v>
      </c>
      <c r="G191" s="45"/>
      <c r="H191" s="45"/>
      <c r="I191" s="45"/>
      <c r="AG191" s="20" t="s">
        <v>20</v>
      </c>
      <c r="AH191" s="20" t="s">
        <v>7</v>
      </c>
      <c r="AI191" s="6" t="s">
        <v>7</v>
      </c>
      <c r="AJ191" s="6" t="s">
        <v>1</v>
      </c>
      <c r="AK191" s="6" t="s">
        <v>5</v>
      </c>
      <c r="AL191" s="20" t="s">
        <v>15</v>
      </c>
    </row>
    <row r="192" spans="1:38" s="7" customFormat="1" ht="12">
      <c r="A192" s="50"/>
      <c r="B192" s="51"/>
      <c r="C192" s="52" t="s">
        <v>0</v>
      </c>
      <c r="D192" s="53" t="s">
        <v>21</v>
      </c>
      <c r="E192" s="50"/>
      <c r="F192" s="54">
        <v>6290</v>
      </c>
      <c r="G192" s="50"/>
      <c r="H192" s="50"/>
      <c r="I192" s="50"/>
      <c r="AG192" s="21" t="s">
        <v>20</v>
      </c>
      <c r="AH192" s="21" t="s">
        <v>7</v>
      </c>
      <c r="AI192" s="7" t="s">
        <v>19</v>
      </c>
      <c r="AJ192" s="7" t="s">
        <v>1</v>
      </c>
      <c r="AK192" s="7" t="s">
        <v>6</v>
      </c>
      <c r="AL192" s="21" t="s">
        <v>15</v>
      </c>
    </row>
    <row r="193" spans="1:52" s="2" customFormat="1" ht="24.2" customHeight="1">
      <c r="A193" s="23"/>
      <c r="B193" s="24"/>
      <c r="C193" s="55" t="s">
        <v>483</v>
      </c>
      <c r="D193" s="56" t="s">
        <v>484</v>
      </c>
      <c r="E193" s="57" t="s">
        <v>31</v>
      </c>
      <c r="F193" s="58">
        <v>1900</v>
      </c>
      <c r="G193" s="59"/>
      <c r="H193" s="59">
        <f>ROUND(G193*F193,2)</f>
        <v>0</v>
      </c>
      <c r="I193" s="60"/>
      <c r="J193" s="10"/>
      <c r="K193" s="10"/>
      <c r="L193" s="10"/>
      <c r="M193" s="10"/>
      <c r="N193" s="10"/>
      <c r="O193" s="10"/>
      <c r="P193" s="10"/>
      <c r="Q193" s="10"/>
      <c r="R193" s="10"/>
      <c r="AE193" s="17" t="s">
        <v>23</v>
      </c>
      <c r="AG193" s="17" t="s">
        <v>105</v>
      </c>
      <c r="AH193" s="17" t="s">
        <v>7</v>
      </c>
      <c r="AL193" s="9" t="s">
        <v>15</v>
      </c>
      <c r="AR193" s="18" t="e">
        <f>IF(#REF!="základní",H193,0)</f>
        <v>#REF!</v>
      </c>
      <c r="AS193" s="18" t="e">
        <f>IF(#REF!="snížená",H193,0)</f>
        <v>#REF!</v>
      </c>
      <c r="AT193" s="18" t="e">
        <f>IF(#REF!="zákl. přenesená",H193,0)</f>
        <v>#REF!</v>
      </c>
      <c r="AU193" s="18" t="e">
        <f>IF(#REF!="sníž. přenesená",H193,0)</f>
        <v>#REF!</v>
      </c>
      <c r="AV193" s="18" t="e">
        <f>IF(#REF!="nulová",H193,0)</f>
        <v>#REF!</v>
      </c>
      <c r="AW193" s="9" t="s">
        <v>6</v>
      </c>
      <c r="AX193" s="18">
        <f>ROUND(G193*F193,2)</f>
        <v>0</v>
      </c>
      <c r="AY193" s="9" t="s">
        <v>19</v>
      </c>
      <c r="AZ193" s="17" t="s">
        <v>153</v>
      </c>
    </row>
    <row r="194" spans="1:38" s="6" customFormat="1" ht="12">
      <c r="A194" s="45"/>
      <c r="B194" s="46"/>
      <c r="C194" s="47" t="s">
        <v>0</v>
      </c>
      <c r="D194" s="48" t="s">
        <v>485</v>
      </c>
      <c r="E194" s="45"/>
      <c r="F194" s="49">
        <v>1900</v>
      </c>
      <c r="G194" s="45"/>
      <c r="H194" s="45"/>
      <c r="I194" s="45"/>
      <c r="AG194" s="20" t="s">
        <v>20</v>
      </c>
      <c r="AH194" s="20" t="s">
        <v>7</v>
      </c>
      <c r="AI194" s="6" t="s">
        <v>7</v>
      </c>
      <c r="AJ194" s="6" t="s">
        <v>1</v>
      </c>
      <c r="AK194" s="6" t="s">
        <v>5</v>
      </c>
      <c r="AL194" s="20" t="s">
        <v>15</v>
      </c>
    </row>
    <row r="195" spans="1:38" s="7" customFormat="1" ht="12">
      <c r="A195" s="50"/>
      <c r="B195" s="51"/>
      <c r="C195" s="52" t="s">
        <v>0</v>
      </c>
      <c r="D195" s="53" t="s">
        <v>21</v>
      </c>
      <c r="E195" s="50"/>
      <c r="F195" s="54">
        <v>1900</v>
      </c>
      <c r="G195" s="50"/>
      <c r="H195" s="50"/>
      <c r="I195" s="50"/>
      <c r="AG195" s="21" t="s">
        <v>20</v>
      </c>
      <c r="AH195" s="21" t="s">
        <v>7</v>
      </c>
      <c r="AI195" s="7" t="s">
        <v>19</v>
      </c>
      <c r="AJ195" s="7" t="s">
        <v>1</v>
      </c>
      <c r="AK195" s="7" t="s">
        <v>6</v>
      </c>
      <c r="AL195" s="21" t="s">
        <v>15</v>
      </c>
    </row>
    <row r="196" spans="1:52" s="2" customFormat="1" ht="16.5" customHeight="1">
      <c r="A196" s="23"/>
      <c r="B196" s="24"/>
      <c r="C196" s="55" t="s">
        <v>486</v>
      </c>
      <c r="D196" s="56" t="s">
        <v>487</v>
      </c>
      <c r="E196" s="57" t="s">
        <v>31</v>
      </c>
      <c r="F196" s="58">
        <v>180</v>
      </c>
      <c r="G196" s="59"/>
      <c r="H196" s="59">
        <f>ROUND(G196*F196,2)</f>
        <v>0</v>
      </c>
      <c r="I196" s="60"/>
      <c r="J196" s="10"/>
      <c r="K196" s="10"/>
      <c r="L196" s="10"/>
      <c r="M196" s="10"/>
      <c r="N196" s="10"/>
      <c r="O196" s="10"/>
      <c r="P196" s="10"/>
      <c r="Q196" s="10"/>
      <c r="R196" s="10"/>
      <c r="AE196" s="17" t="s">
        <v>23</v>
      </c>
      <c r="AG196" s="17" t="s">
        <v>105</v>
      </c>
      <c r="AH196" s="17" t="s">
        <v>7</v>
      </c>
      <c r="AL196" s="9" t="s">
        <v>15</v>
      </c>
      <c r="AR196" s="18" t="e">
        <f>IF(#REF!="základní",H196,0)</f>
        <v>#REF!</v>
      </c>
      <c r="AS196" s="18" t="e">
        <f>IF(#REF!="snížená",H196,0)</f>
        <v>#REF!</v>
      </c>
      <c r="AT196" s="18" t="e">
        <f>IF(#REF!="zákl. přenesená",H196,0)</f>
        <v>#REF!</v>
      </c>
      <c r="AU196" s="18" t="e">
        <f>IF(#REF!="sníž. přenesená",H196,0)</f>
        <v>#REF!</v>
      </c>
      <c r="AV196" s="18" t="e">
        <f>IF(#REF!="nulová",H196,0)</f>
        <v>#REF!</v>
      </c>
      <c r="AW196" s="9" t="s">
        <v>6</v>
      </c>
      <c r="AX196" s="18">
        <f>ROUND(G196*F196,2)</f>
        <v>0</v>
      </c>
      <c r="AY196" s="9" t="s">
        <v>19</v>
      </c>
      <c r="AZ196" s="17" t="s">
        <v>154</v>
      </c>
    </row>
    <row r="197" spans="1:38" s="6" customFormat="1" ht="12">
      <c r="A197" s="45"/>
      <c r="B197" s="46"/>
      <c r="C197" s="47" t="s">
        <v>0</v>
      </c>
      <c r="D197" s="48" t="s">
        <v>488</v>
      </c>
      <c r="E197" s="45"/>
      <c r="F197" s="49">
        <v>180</v>
      </c>
      <c r="G197" s="45"/>
      <c r="H197" s="45"/>
      <c r="I197" s="45"/>
      <c r="AG197" s="20" t="s">
        <v>20</v>
      </c>
      <c r="AH197" s="20" t="s">
        <v>7</v>
      </c>
      <c r="AI197" s="6" t="s">
        <v>7</v>
      </c>
      <c r="AJ197" s="6" t="s">
        <v>1</v>
      </c>
      <c r="AK197" s="6" t="s">
        <v>5</v>
      </c>
      <c r="AL197" s="20" t="s">
        <v>15</v>
      </c>
    </row>
    <row r="198" spans="1:38" s="7" customFormat="1" ht="12">
      <c r="A198" s="50"/>
      <c r="B198" s="51"/>
      <c r="C198" s="52" t="s">
        <v>0</v>
      </c>
      <c r="D198" s="53" t="s">
        <v>21</v>
      </c>
      <c r="E198" s="50"/>
      <c r="F198" s="54">
        <v>180</v>
      </c>
      <c r="G198" s="50"/>
      <c r="H198" s="50"/>
      <c r="I198" s="50"/>
      <c r="AG198" s="21" t="s">
        <v>20</v>
      </c>
      <c r="AH198" s="21" t="s">
        <v>7</v>
      </c>
      <c r="AI198" s="7" t="s">
        <v>19</v>
      </c>
      <c r="AJ198" s="7" t="s">
        <v>1</v>
      </c>
      <c r="AK198" s="7" t="s">
        <v>6</v>
      </c>
      <c r="AL198" s="21" t="s">
        <v>15</v>
      </c>
    </row>
    <row r="199" spans="1:52" s="2" customFormat="1" ht="16.5" customHeight="1">
      <c r="A199" s="23"/>
      <c r="B199" s="24"/>
      <c r="C199" s="55" t="s">
        <v>489</v>
      </c>
      <c r="D199" s="56" t="s">
        <v>490</v>
      </c>
      <c r="E199" s="57" t="s">
        <v>31</v>
      </c>
      <c r="F199" s="58">
        <v>420</v>
      </c>
      <c r="G199" s="59"/>
      <c r="H199" s="59">
        <f>ROUND(G199*F199,2)</f>
        <v>0</v>
      </c>
      <c r="I199" s="60"/>
      <c r="J199" s="10"/>
      <c r="K199" s="10"/>
      <c r="L199" s="10"/>
      <c r="M199" s="10"/>
      <c r="N199" s="10"/>
      <c r="O199" s="10"/>
      <c r="P199" s="10"/>
      <c r="Q199" s="10"/>
      <c r="R199" s="10"/>
      <c r="AE199" s="17" t="s">
        <v>23</v>
      </c>
      <c r="AG199" s="17" t="s">
        <v>105</v>
      </c>
      <c r="AH199" s="17" t="s">
        <v>7</v>
      </c>
      <c r="AL199" s="9" t="s">
        <v>15</v>
      </c>
      <c r="AR199" s="18" t="e">
        <f>IF(#REF!="základní",H199,0)</f>
        <v>#REF!</v>
      </c>
      <c r="AS199" s="18" t="e">
        <f>IF(#REF!="snížená",H199,0)</f>
        <v>#REF!</v>
      </c>
      <c r="AT199" s="18" t="e">
        <f>IF(#REF!="zákl. přenesená",H199,0)</f>
        <v>#REF!</v>
      </c>
      <c r="AU199" s="18" t="e">
        <f>IF(#REF!="sníž. přenesená",H199,0)</f>
        <v>#REF!</v>
      </c>
      <c r="AV199" s="18" t="e">
        <f>IF(#REF!="nulová",H199,0)</f>
        <v>#REF!</v>
      </c>
      <c r="AW199" s="9" t="s">
        <v>6</v>
      </c>
      <c r="AX199" s="18">
        <f>ROUND(G199*F199,2)</f>
        <v>0</v>
      </c>
      <c r="AY199" s="9" t="s">
        <v>19</v>
      </c>
      <c r="AZ199" s="17" t="s">
        <v>155</v>
      </c>
    </row>
    <row r="200" spans="1:38" s="6" customFormat="1" ht="12">
      <c r="A200" s="45"/>
      <c r="B200" s="46"/>
      <c r="C200" s="47" t="s">
        <v>0</v>
      </c>
      <c r="D200" s="48" t="s">
        <v>491</v>
      </c>
      <c r="E200" s="45"/>
      <c r="F200" s="49">
        <v>420</v>
      </c>
      <c r="G200" s="45"/>
      <c r="H200" s="45"/>
      <c r="I200" s="45"/>
      <c r="AG200" s="20" t="s">
        <v>20</v>
      </c>
      <c r="AH200" s="20" t="s">
        <v>7</v>
      </c>
      <c r="AI200" s="6" t="s">
        <v>7</v>
      </c>
      <c r="AJ200" s="6" t="s">
        <v>1</v>
      </c>
      <c r="AK200" s="6" t="s">
        <v>5</v>
      </c>
      <c r="AL200" s="20" t="s">
        <v>15</v>
      </c>
    </row>
    <row r="201" spans="1:38" s="7" customFormat="1" ht="12">
      <c r="A201" s="50"/>
      <c r="B201" s="51"/>
      <c r="C201" s="52" t="s">
        <v>0</v>
      </c>
      <c r="D201" s="53" t="s">
        <v>21</v>
      </c>
      <c r="E201" s="50"/>
      <c r="F201" s="54">
        <v>420</v>
      </c>
      <c r="G201" s="50"/>
      <c r="H201" s="50"/>
      <c r="I201" s="50"/>
      <c r="AG201" s="21" t="s">
        <v>20</v>
      </c>
      <c r="AH201" s="21" t="s">
        <v>7</v>
      </c>
      <c r="AI201" s="7" t="s">
        <v>19</v>
      </c>
      <c r="AJ201" s="7" t="s">
        <v>1</v>
      </c>
      <c r="AK201" s="7" t="s">
        <v>6</v>
      </c>
      <c r="AL201" s="21" t="s">
        <v>15</v>
      </c>
    </row>
    <row r="202" spans="1:52" s="2" customFormat="1" ht="44.25" customHeight="1">
      <c r="A202" s="23"/>
      <c r="B202" s="24"/>
      <c r="C202" s="55" t="s">
        <v>492</v>
      </c>
      <c r="D202" s="56" t="s">
        <v>493</v>
      </c>
      <c r="E202" s="57" t="s">
        <v>31</v>
      </c>
      <c r="F202" s="58">
        <v>85</v>
      </c>
      <c r="G202" s="59"/>
      <c r="H202" s="59">
        <f>ROUND(G202*F202,2)</f>
        <v>0</v>
      </c>
      <c r="I202" s="60"/>
      <c r="J202" s="10"/>
      <c r="K202" s="10"/>
      <c r="L202" s="10"/>
      <c r="M202" s="10"/>
      <c r="N202" s="10"/>
      <c r="O202" s="10"/>
      <c r="P202" s="10"/>
      <c r="Q202" s="10"/>
      <c r="R202" s="10"/>
      <c r="AE202" s="17" t="s">
        <v>23</v>
      </c>
      <c r="AG202" s="17" t="s">
        <v>105</v>
      </c>
      <c r="AH202" s="17" t="s">
        <v>7</v>
      </c>
      <c r="AL202" s="9" t="s">
        <v>15</v>
      </c>
      <c r="AR202" s="18" t="e">
        <f>IF(#REF!="základní",H202,0)</f>
        <v>#REF!</v>
      </c>
      <c r="AS202" s="18" t="e">
        <f>IF(#REF!="snížená",H202,0)</f>
        <v>#REF!</v>
      </c>
      <c r="AT202" s="18" t="e">
        <f>IF(#REF!="zákl. přenesená",H202,0)</f>
        <v>#REF!</v>
      </c>
      <c r="AU202" s="18" t="e">
        <f>IF(#REF!="sníž. přenesená",H202,0)</f>
        <v>#REF!</v>
      </c>
      <c r="AV202" s="18" t="e">
        <f>IF(#REF!="nulová",H202,0)</f>
        <v>#REF!</v>
      </c>
      <c r="AW202" s="9" t="s">
        <v>6</v>
      </c>
      <c r="AX202" s="18">
        <f>ROUND(G202*F202,2)</f>
        <v>0</v>
      </c>
      <c r="AY202" s="9" t="s">
        <v>19</v>
      </c>
      <c r="AZ202" s="17" t="s">
        <v>156</v>
      </c>
    </row>
    <row r="203" spans="1:38" s="6" customFormat="1" ht="12">
      <c r="A203" s="45"/>
      <c r="B203" s="46"/>
      <c r="C203" s="47" t="s">
        <v>0</v>
      </c>
      <c r="D203" s="48" t="s">
        <v>494</v>
      </c>
      <c r="E203" s="45"/>
      <c r="F203" s="49">
        <v>85</v>
      </c>
      <c r="G203" s="45"/>
      <c r="H203" s="45"/>
      <c r="I203" s="45"/>
      <c r="AG203" s="20" t="s">
        <v>20</v>
      </c>
      <c r="AH203" s="20" t="s">
        <v>7</v>
      </c>
      <c r="AI203" s="6" t="s">
        <v>7</v>
      </c>
      <c r="AJ203" s="6" t="s">
        <v>1</v>
      </c>
      <c r="AK203" s="6" t="s">
        <v>5</v>
      </c>
      <c r="AL203" s="20" t="s">
        <v>15</v>
      </c>
    </row>
    <row r="204" spans="1:38" s="7" customFormat="1" ht="12">
      <c r="A204" s="50"/>
      <c r="B204" s="51"/>
      <c r="C204" s="52" t="s">
        <v>0</v>
      </c>
      <c r="D204" s="53" t="s">
        <v>21</v>
      </c>
      <c r="E204" s="50"/>
      <c r="F204" s="54">
        <v>85</v>
      </c>
      <c r="G204" s="50"/>
      <c r="H204" s="50"/>
      <c r="I204" s="50"/>
      <c r="AG204" s="21" t="s">
        <v>20</v>
      </c>
      <c r="AH204" s="21" t="s">
        <v>7</v>
      </c>
      <c r="AI204" s="7" t="s">
        <v>19</v>
      </c>
      <c r="AJ204" s="7" t="s">
        <v>1</v>
      </c>
      <c r="AK204" s="7" t="s">
        <v>6</v>
      </c>
      <c r="AL204" s="21" t="s">
        <v>15</v>
      </c>
    </row>
    <row r="205" spans="1:52" s="2" customFormat="1" ht="24.2" customHeight="1">
      <c r="A205" s="23"/>
      <c r="B205" s="24"/>
      <c r="C205" s="39" t="s">
        <v>495</v>
      </c>
      <c r="D205" s="40" t="s">
        <v>496</v>
      </c>
      <c r="E205" s="41" t="s">
        <v>31</v>
      </c>
      <c r="F205" s="42">
        <v>120</v>
      </c>
      <c r="G205" s="43"/>
      <c r="H205" s="43">
        <f>ROUND(G205*F205,2)</f>
        <v>0</v>
      </c>
      <c r="I205" s="44"/>
      <c r="J205" s="10"/>
      <c r="K205" s="10"/>
      <c r="L205" s="10"/>
      <c r="M205" s="10"/>
      <c r="N205" s="10"/>
      <c r="O205" s="10"/>
      <c r="P205" s="10"/>
      <c r="Q205" s="10"/>
      <c r="R205" s="10"/>
      <c r="AE205" s="17" t="s">
        <v>19</v>
      </c>
      <c r="AG205" s="17" t="s">
        <v>17</v>
      </c>
      <c r="AH205" s="17" t="s">
        <v>7</v>
      </c>
      <c r="AL205" s="9" t="s">
        <v>15</v>
      </c>
      <c r="AR205" s="18" t="e">
        <f>IF(#REF!="základní",H205,0)</f>
        <v>#REF!</v>
      </c>
      <c r="AS205" s="18" t="e">
        <f>IF(#REF!="snížená",H205,0)</f>
        <v>#REF!</v>
      </c>
      <c r="AT205" s="18" t="e">
        <f>IF(#REF!="zákl. přenesená",H205,0)</f>
        <v>#REF!</v>
      </c>
      <c r="AU205" s="18" t="e">
        <f>IF(#REF!="sníž. přenesená",H205,0)</f>
        <v>#REF!</v>
      </c>
      <c r="AV205" s="18" t="e">
        <f>IF(#REF!="nulová",H205,0)</f>
        <v>#REF!</v>
      </c>
      <c r="AW205" s="9" t="s">
        <v>6</v>
      </c>
      <c r="AX205" s="18">
        <f>ROUND(G205*F205,2)</f>
        <v>0</v>
      </c>
      <c r="AY205" s="9" t="s">
        <v>19</v>
      </c>
      <c r="AZ205" s="17" t="s">
        <v>157</v>
      </c>
    </row>
    <row r="206" spans="1:52" s="2" customFormat="1" ht="16.5" customHeight="1">
      <c r="A206" s="23"/>
      <c r="B206" s="24"/>
      <c r="C206" s="55" t="s">
        <v>497</v>
      </c>
      <c r="D206" s="56" t="s">
        <v>498</v>
      </c>
      <c r="E206" s="57" t="s">
        <v>31</v>
      </c>
      <c r="F206" s="58">
        <v>20</v>
      </c>
      <c r="G206" s="59"/>
      <c r="H206" s="59">
        <f>ROUND(G206*F206,2)</f>
        <v>0</v>
      </c>
      <c r="I206" s="60"/>
      <c r="J206" s="10"/>
      <c r="K206" s="10"/>
      <c r="L206" s="10"/>
      <c r="M206" s="10"/>
      <c r="N206" s="10"/>
      <c r="O206" s="10"/>
      <c r="P206" s="10"/>
      <c r="Q206" s="10"/>
      <c r="R206" s="10"/>
      <c r="AE206" s="17" t="s">
        <v>23</v>
      </c>
      <c r="AG206" s="17" t="s">
        <v>105</v>
      </c>
      <c r="AH206" s="17" t="s">
        <v>7</v>
      </c>
      <c r="AL206" s="9" t="s">
        <v>15</v>
      </c>
      <c r="AR206" s="18" t="e">
        <f>IF(#REF!="základní",H206,0)</f>
        <v>#REF!</v>
      </c>
      <c r="AS206" s="18" t="e">
        <f>IF(#REF!="snížená",H206,0)</f>
        <v>#REF!</v>
      </c>
      <c r="AT206" s="18" t="e">
        <f>IF(#REF!="zákl. přenesená",H206,0)</f>
        <v>#REF!</v>
      </c>
      <c r="AU206" s="18" t="e">
        <f>IF(#REF!="sníž. přenesená",H206,0)</f>
        <v>#REF!</v>
      </c>
      <c r="AV206" s="18" t="e">
        <f>IF(#REF!="nulová",H206,0)</f>
        <v>#REF!</v>
      </c>
      <c r="AW206" s="9" t="s">
        <v>6</v>
      </c>
      <c r="AX206" s="18">
        <f>ROUND(G206*F206,2)</f>
        <v>0</v>
      </c>
      <c r="AY206" s="9" t="s">
        <v>19</v>
      </c>
      <c r="AZ206" s="17" t="s">
        <v>158</v>
      </c>
    </row>
    <row r="207" spans="1:38" s="6" customFormat="1" ht="12">
      <c r="A207" s="45"/>
      <c r="B207" s="46"/>
      <c r="C207" s="47" t="s">
        <v>0</v>
      </c>
      <c r="D207" s="48" t="s">
        <v>30</v>
      </c>
      <c r="E207" s="45"/>
      <c r="F207" s="49">
        <v>20</v>
      </c>
      <c r="G207" s="45"/>
      <c r="H207" s="45"/>
      <c r="I207" s="45"/>
      <c r="AG207" s="20" t="s">
        <v>20</v>
      </c>
      <c r="AH207" s="20" t="s">
        <v>7</v>
      </c>
      <c r="AI207" s="6" t="s">
        <v>7</v>
      </c>
      <c r="AJ207" s="6" t="s">
        <v>1</v>
      </c>
      <c r="AK207" s="6" t="s">
        <v>5</v>
      </c>
      <c r="AL207" s="20" t="s">
        <v>15</v>
      </c>
    </row>
    <row r="208" spans="1:38" s="7" customFormat="1" ht="12">
      <c r="A208" s="50"/>
      <c r="B208" s="51"/>
      <c r="C208" s="52" t="s">
        <v>0</v>
      </c>
      <c r="D208" s="53" t="s">
        <v>21</v>
      </c>
      <c r="E208" s="50"/>
      <c r="F208" s="54">
        <v>20</v>
      </c>
      <c r="G208" s="50"/>
      <c r="H208" s="50"/>
      <c r="I208" s="50"/>
      <c r="AG208" s="21" t="s">
        <v>20</v>
      </c>
      <c r="AH208" s="21" t="s">
        <v>7</v>
      </c>
      <c r="AI208" s="7" t="s">
        <v>19</v>
      </c>
      <c r="AJ208" s="7" t="s">
        <v>1</v>
      </c>
      <c r="AK208" s="7" t="s">
        <v>6</v>
      </c>
      <c r="AL208" s="21" t="s">
        <v>15</v>
      </c>
    </row>
    <row r="209" spans="1:52" s="2" customFormat="1" ht="37.9" customHeight="1">
      <c r="A209" s="23"/>
      <c r="B209" s="24"/>
      <c r="C209" s="55" t="s">
        <v>499</v>
      </c>
      <c r="D209" s="56" t="s">
        <v>500</v>
      </c>
      <c r="E209" s="57" t="s">
        <v>31</v>
      </c>
      <c r="F209" s="58">
        <v>100</v>
      </c>
      <c r="G209" s="59"/>
      <c r="H209" s="59">
        <f>ROUND(G209*F209,2)</f>
        <v>0</v>
      </c>
      <c r="I209" s="60"/>
      <c r="J209" s="10"/>
      <c r="K209" s="10"/>
      <c r="L209" s="10"/>
      <c r="M209" s="10"/>
      <c r="N209" s="10"/>
      <c r="O209" s="10"/>
      <c r="P209" s="10"/>
      <c r="Q209" s="10"/>
      <c r="R209" s="10"/>
      <c r="AE209" s="17" t="s">
        <v>23</v>
      </c>
      <c r="AG209" s="17" t="s">
        <v>105</v>
      </c>
      <c r="AH209" s="17" t="s">
        <v>7</v>
      </c>
      <c r="AL209" s="9" t="s">
        <v>15</v>
      </c>
      <c r="AR209" s="18" t="e">
        <f>IF(#REF!="základní",H209,0)</f>
        <v>#REF!</v>
      </c>
      <c r="AS209" s="18" t="e">
        <f>IF(#REF!="snížená",H209,0)</f>
        <v>#REF!</v>
      </c>
      <c r="AT209" s="18" t="e">
        <f>IF(#REF!="zákl. přenesená",H209,0)</f>
        <v>#REF!</v>
      </c>
      <c r="AU209" s="18" t="e">
        <f>IF(#REF!="sníž. přenesená",H209,0)</f>
        <v>#REF!</v>
      </c>
      <c r="AV209" s="18" t="e">
        <f>IF(#REF!="nulová",H209,0)</f>
        <v>#REF!</v>
      </c>
      <c r="AW209" s="9" t="s">
        <v>6</v>
      </c>
      <c r="AX209" s="18">
        <f>ROUND(G209*F209,2)</f>
        <v>0</v>
      </c>
      <c r="AY209" s="9" t="s">
        <v>19</v>
      </c>
      <c r="AZ209" s="17" t="s">
        <v>159</v>
      </c>
    </row>
    <row r="210" spans="1:38" s="6" customFormat="1" ht="12">
      <c r="A210" s="45"/>
      <c r="B210" s="46"/>
      <c r="C210" s="47" t="s">
        <v>0</v>
      </c>
      <c r="D210" s="48" t="s">
        <v>51</v>
      </c>
      <c r="E210" s="45"/>
      <c r="F210" s="49">
        <v>100</v>
      </c>
      <c r="G210" s="45"/>
      <c r="H210" s="45"/>
      <c r="I210" s="45"/>
      <c r="AG210" s="20" t="s">
        <v>20</v>
      </c>
      <c r="AH210" s="20" t="s">
        <v>7</v>
      </c>
      <c r="AI210" s="6" t="s">
        <v>7</v>
      </c>
      <c r="AJ210" s="6" t="s">
        <v>1</v>
      </c>
      <c r="AK210" s="6" t="s">
        <v>5</v>
      </c>
      <c r="AL210" s="20" t="s">
        <v>15</v>
      </c>
    </row>
    <row r="211" spans="1:38" s="7" customFormat="1" ht="12">
      <c r="A211" s="50"/>
      <c r="B211" s="51"/>
      <c r="C211" s="52" t="s">
        <v>0</v>
      </c>
      <c r="D211" s="53" t="s">
        <v>21</v>
      </c>
      <c r="E211" s="50"/>
      <c r="F211" s="54">
        <v>100</v>
      </c>
      <c r="G211" s="50"/>
      <c r="H211" s="50"/>
      <c r="I211" s="50"/>
      <c r="AG211" s="21" t="s">
        <v>20</v>
      </c>
      <c r="AH211" s="21" t="s">
        <v>7</v>
      </c>
      <c r="AI211" s="7" t="s">
        <v>19</v>
      </c>
      <c r="AJ211" s="7" t="s">
        <v>1</v>
      </c>
      <c r="AK211" s="7" t="s">
        <v>6</v>
      </c>
      <c r="AL211" s="21" t="s">
        <v>15</v>
      </c>
    </row>
    <row r="212" spans="1:50" s="4" customFormat="1" ht="22.9" customHeight="1">
      <c r="A212" s="33"/>
      <c r="B212" s="34"/>
      <c r="C212" s="37" t="s">
        <v>501</v>
      </c>
      <c r="D212" s="37" t="s">
        <v>502</v>
      </c>
      <c r="E212" s="33"/>
      <c r="F212" s="33"/>
      <c r="G212" s="33"/>
      <c r="H212" s="38">
        <f>AX212</f>
        <v>0</v>
      </c>
      <c r="I212" s="33"/>
      <c r="AE212" s="14" t="s">
        <v>6</v>
      </c>
      <c r="AG212" s="15" t="s">
        <v>4</v>
      </c>
      <c r="AH212" s="15" t="s">
        <v>6</v>
      </c>
      <c r="AL212" s="14" t="s">
        <v>15</v>
      </c>
      <c r="AX212" s="16">
        <f>AX213</f>
        <v>0</v>
      </c>
    </row>
    <row r="213" spans="1:52" s="2" customFormat="1" ht="66.75" customHeight="1">
      <c r="A213" s="23"/>
      <c r="B213" s="24"/>
      <c r="C213" s="39" t="s">
        <v>503</v>
      </c>
      <c r="D213" s="40" t="s">
        <v>504</v>
      </c>
      <c r="E213" s="41" t="s">
        <v>109</v>
      </c>
      <c r="F213" s="42">
        <v>1</v>
      </c>
      <c r="G213" s="43"/>
      <c r="H213" s="43">
        <f>ROUND(G213*F213,2)</f>
        <v>0</v>
      </c>
      <c r="I213" s="44"/>
      <c r="J213" s="10"/>
      <c r="K213" s="10"/>
      <c r="L213" s="10"/>
      <c r="M213" s="10"/>
      <c r="N213" s="10"/>
      <c r="O213" s="10"/>
      <c r="P213" s="10"/>
      <c r="Q213" s="10"/>
      <c r="R213" s="10"/>
      <c r="AE213" s="17" t="s">
        <v>19</v>
      </c>
      <c r="AG213" s="17" t="s">
        <v>17</v>
      </c>
      <c r="AH213" s="17" t="s">
        <v>7</v>
      </c>
      <c r="AL213" s="9" t="s">
        <v>15</v>
      </c>
      <c r="AR213" s="18" t="e">
        <f>IF(#REF!="základní",H213,0)</f>
        <v>#REF!</v>
      </c>
      <c r="AS213" s="18" t="e">
        <f>IF(#REF!="snížená",H213,0)</f>
        <v>#REF!</v>
      </c>
      <c r="AT213" s="18" t="e">
        <f>IF(#REF!="zákl. přenesená",H213,0)</f>
        <v>#REF!</v>
      </c>
      <c r="AU213" s="18" t="e">
        <f>IF(#REF!="sníž. přenesená",H213,0)</f>
        <v>#REF!</v>
      </c>
      <c r="AV213" s="18" t="e">
        <f>IF(#REF!="nulová",H213,0)</f>
        <v>#REF!</v>
      </c>
      <c r="AW213" s="9" t="s">
        <v>6</v>
      </c>
      <c r="AX213" s="18">
        <f>ROUND(G213*F213,2)</f>
        <v>0</v>
      </c>
      <c r="AY213" s="9" t="s">
        <v>19</v>
      </c>
      <c r="AZ213" s="17" t="s">
        <v>160</v>
      </c>
    </row>
    <row r="214" spans="1:50" s="4" customFormat="1" ht="22.9" customHeight="1">
      <c r="A214" s="33"/>
      <c r="B214" s="34"/>
      <c r="C214" s="37" t="s">
        <v>505</v>
      </c>
      <c r="D214" s="37" t="s">
        <v>506</v>
      </c>
      <c r="E214" s="33"/>
      <c r="F214" s="33"/>
      <c r="G214" s="33"/>
      <c r="H214" s="38">
        <f>AX214</f>
        <v>0</v>
      </c>
      <c r="I214" s="33"/>
      <c r="AE214" s="14" t="s">
        <v>6</v>
      </c>
      <c r="AG214" s="15" t="s">
        <v>4</v>
      </c>
      <c r="AH214" s="15" t="s">
        <v>6</v>
      </c>
      <c r="AL214" s="14" t="s">
        <v>15</v>
      </c>
      <c r="AX214" s="16">
        <f>SUM(AX215:AX244)</f>
        <v>0</v>
      </c>
    </row>
    <row r="215" spans="1:52" s="2" customFormat="1" ht="16.5" customHeight="1">
      <c r="A215" s="23"/>
      <c r="B215" s="24"/>
      <c r="C215" s="39" t="s">
        <v>507</v>
      </c>
      <c r="D215" s="40" t="s">
        <v>508</v>
      </c>
      <c r="E215" s="41" t="s">
        <v>24</v>
      </c>
      <c r="F215" s="42">
        <v>2</v>
      </c>
      <c r="G215" s="43"/>
      <c r="H215" s="43">
        <f>ROUND(G215*F215,2)</f>
        <v>0</v>
      </c>
      <c r="I215" s="44"/>
      <c r="J215" s="10"/>
      <c r="K215" s="10"/>
      <c r="L215" s="10"/>
      <c r="M215" s="10"/>
      <c r="N215" s="10"/>
      <c r="O215" s="10"/>
      <c r="P215" s="10"/>
      <c r="Q215" s="10"/>
      <c r="R215" s="10"/>
      <c r="AE215" s="17" t="s">
        <v>19</v>
      </c>
      <c r="AG215" s="17" t="s">
        <v>17</v>
      </c>
      <c r="AH215" s="17" t="s">
        <v>7</v>
      </c>
      <c r="AL215" s="9" t="s">
        <v>15</v>
      </c>
      <c r="AR215" s="18" t="e">
        <f>IF(#REF!="základní",H215,0)</f>
        <v>#REF!</v>
      </c>
      <c r="AS215" s="18" t="e">
        <f>IF(#REF!="snížená",H215,0)</f>
        <v>#REF!</v>
      </c>
      <c r="AT215" s="18" t="e">
        <f>IF(#REF!="zákl. přenesená",H215,0)</f>
        <v>#REF!</v>
      </c>
      <c r="AU215" s="18" t="e">
        <f>IF(#REF!="sníž. přenesená",H215,0)</f>
        <v>#REF!</v>
      </c>
      <c r="AV215" s="18" t="e">
        <f>IF(#REF!="nulová",H215,0)</f>
        <v>#REF!</v>
      </c>
      <c r="AW215" s="9" t="s">
        <v>6</v>
      </c>
      <c r="AX215" s="18">
        <f>ROUND(G215*F215,2)</f>
        <v>0</v>
      </c>
      <c r="AY215" s="9" t="s">
        <v>19</v>
      </c>
      <c r="AZ215" s="17" t="s">
        <v>161</v>
      </c>
    </row>
    <row r="216" spans="1:52" s="2" customFormat="1" ht="24.2" customHeight="1">
      <c r="A216" s="23"/>
      <c r="B216" s="24"/>
      <c r="C216" s="55" t="s">
        <v>509</v>
      </c>
      <c r="D216" s="56" t="s">
        <v>510</v>
      </c>
      <c r="E216" s="57" t="s">
        <v>24</v>
      </c>
      <c r="F216" s="58">
        <v>2</v>
      </c>
      <c r="G216" s="59"/>
      <c r="H216" s="59">
        <f>ROUND(G216*F216,2)</f>
        <v>0</v>
      </c>
      <c r="I216" s="60"/>
      <c r="J216" s="10"/>
      <c r="K216" s="10"/>
      <c r="L216" s="10"/>
      <c r="M216" s="10"/>
      <c r="N216" s="10"/>
      <c r="O216" s="10"/>
      <c r="P216" s="10"/>
      <c r="Q216" s="10"/>
      <c r="R216" s="10"/>
      <c r="AE216" s="17" t="s">
        <v>23</v>
      </c>
      <c r="AG216" s="17" t="s">
        <v>105</v>
      </c>
      <c r="AH216" s="17" t="s">
        <v>7</v>
      </c>
      <c r="AL216" s="9" t="s">
        <v>15</v>
      </c>
      <c r="AR216" s="18" t="e">
        <f>IF(#REF!="základní",H216,0)</f>
        <v>#REF!</v>
      </c>
      <c r="AS216" s="18" t="e">
        <f>IF(#REF!="snížená",H216,0)</f>
        <v>#REF!</v>
      </c>
      <c r="AT216" s="18" t="e">
        <f>IF(#REF!="zákl. přenesená",H216,0)</f>
        <v>#REF!</v>
      </c>
      <c r="AU216" s="18" t="e">
        <f>IF(#REF!="sníž. přenesená",H216,0)</f>
        <v>#REF!</v>
      </c>
      <c r="AV216" s="18" t="e">
        <f>IF(#REF!="nulová",H216,0)</f>
        <v>#REF!</v>
      </c>
      <c r="AW216" s="9" t="s">
        <v>6</v>
      </c>
      <c r="AX216" s="18">
        <f>ROUND(G216*F216,2)</f>
        <v>0</v>
      </c>
      <c r="AY216" s="9" t="s">
        <v>19</v>
      </c>
      <c r="AZ216" s="17" t="s">
        <v>162</v>
      </c>
    </row>
    <row r="217" spans="1:38" s="6" customFormat="1" ht="12">
      <c r="A217" s="45"/>
      <c r="B217" s="46"/>
      <c r="C217" s="47" t="s">
        <v>0</v>
      </c>
      <c r="D217" s="48" t="s">
        <v>511</v>
      </c>
      <c r="E217" s="45"/>
      <c r="F217" s="49">
        <v>2</v>
      </c>
      <c r="G217" s="45"/>
      <c r="H217" s="45"/>
      <c r="I217" s="45"/>
      <c r="AG217" s="20" t="s">
        <v>20</v>
      </c>
      <c r="AH217" s="20" t="s">
        <v>7</v>
      </c>
      <c r="AI217" s="6" t="s">
        <v>7</v>
      </c>
      <c r="AJ217" s="6" t="s">
        <v>1</v>
      </c>
      <c r="AK217" s="6" t="s">
        <v>5</v>
      </c>
      <c r="AL217" s="20" t="s">
        <v>15</v>
      </c>
    </row>
    <row r="218" spans="1:38" s="7" customFormat="1" ht="12">
      <c r="A218" s="50"/>
      <c r="B218" s="51"/>
      <c r="C218" s="52" t="s">
        <v>0</v>
      </c>
      <c r="D218" s="53" t="s">
        <v>21</v>
      </c>
      <c r="E218" s="50"/>
      <c r="F218" s="54">
        <v>2</v>
      </c>
      <c r="G218" s="50"/>
      <c r="H218" s="50"/>
      <c r="I218" s="50"/>
      <c r="AG218" s="21" t="s">
        <v>20</v>
      </c>
      <c r="AH218" s="21" t="s">
        <v>7</v>
      </c>
      <c r="AI218" s="7" t="s">
        <v>19</v>
      </c>
      <c r="AJ218" s="7" t="s">
        <v>1</v>
      </c>
      <c r="AK218" s="7" t="s">
        <v>6</v>
      </c>
      <c r="AL218" s="21" t="s">
        <v>15</v>
      </c>
    </row>
    <row r="219" spans="1:52" s="2" customFormat="1" ht="16.5" customHeight="1">
      <c r="A219" s="23"/>
      <c r="B219" s="24"/>
      <c r="C219" s="39" t="s">
        <v>512</v>
      </c>
      <c r="D219" s="40" t="s">
        <v>513</v>
      </c>
      <c r="E219" s="41" t="s">
        <v>24</v>
      </c>
      <c r="F219" s="42">
        <v>26</v>
      </c>
      <c r="G219" s="43"/>
      <c r="H219" s="43">
        <f aca="true" t="shared" si="5" ref="H219:H224">ROUND(G219*F219,2)</f>
        <v>0</v>
      </c>
      <c r="I219" s="44"/>
      <c r="J219" s="10"/>
      <c r="K219" s="10"/>
      <c r="L219" s="10"/>
      <c r="M219" s="10"/>
      <c r="N219" s="10"/>
      <c r="O219" s="10"/>
      <c r="P219" s="10"/>
      <c r="Q219" s="10"/>
      <c r="R219" s="10"/>
      <c r="AE219" s="17" t="s">
        <v>19</v>
      </c>
      <c r="AG219" s="17" t="s">
        <v>17</v>
      </c>
      <c r="AH219" s="17" t="s">
        <v>7</v>
      </c>
      <c r="AL219" s="9" t="s">
        <v>15</v>
      </c>
      <c r="AR219" s="18" t="e">
        <f>IF(#REF!="základní",H219,0)</f>
        <v>#REF!</v>
      </c>
      <c r="AS219" s="18" t="e">
        <f>IF(#REF!="snížená",H219,0)</f>
        <v>#REF!</v>
      </c>
      <c r="AT219" s="18" t="e">
        <f>IF(#REF!="zákl. přenesená",H219,0)</f>
        <v>#REF!</v>
      </c>
      <c r="AU219" s="18" t="e">
        <f>IF(#REF!="sníž. přenesená",H219,0)</f>
        <v>#REF!</v>
      </c>
      <c r="AV219" s="18" t="e">
        <f>IF(#REF!="nulová",H219,0)</f>
        <v>#REF!</v>
      </c>
      <c r="AW219" s="9" t="s">
        <v>6</v>
      </c>
      <c r="AX219" s="18">
        <f>ROUND(G219*F219,2)</f>
        <v>0</v>
      </c>
      <c r="AY219" s="9" t="s">
        <v>19</v>
      </c>
      <c r="AZ219" s="17" t="s">
        <v>163</v>
      </c>
    </row>
    <row r="220" spans="1:52" s="2" customFormat="1" ht="24.2" customHeight="1">
      <c r="A220" s="23"/>
      <c r="B220" s="24"/>
      <c r="C220" s="55" t="s">
        <v>514</v>
      </c>
      <c r="D220" s="56" t="s">
        <v>515</v>
      </c>
      <c r="E220" s="57" t="s">
        <v>24</v>
      </c>
      <c r="F220" s="58">
        <v>26</v>
      </c>
      <c r="G220" s="59"/>
      <c r="H220" s="59">
        <f t="shared" si="5"/>
        <v>0</v>
      </c>
      <c r="I220" s="60"/>
      <c r="J220" s="10"/>
      <c r="K220" s="10"/>
      <c r="L220" s="10"/>
      <c r="M220" s="10"/>
      <c r="N220" s="10"/>
      <c r="O220" s="10"/>
      <c r="P220" s="10"/>
      <c r="Q220" s="10"/>
      <c r="R220" s="10"/>
      <c r="AE220" s="17" t="s">
        <v>23</v>
      </c>
      <c r="AG220" s="17" t="s">
        <v>105</v>
      </c>
      <c r="AH220" s="17" t="s">
        <v>7</v>
      </c>
      <c r="AL220" s="9" t="s">
        <v>15</v>
      </c>
      <c r="AR220" s="18" t="e">
        <f>IF(#REF!="základní",H220,0)</f>
        <v>#REF!</v>
      </c>
      <c r="AS220" s="18" t="e">
        <f>IF(#REF!="snížená",H220,0)</f>
        <v>#REF!</v>
      </c>
      <c r="AT220" s="18" t="e">
        <f>IF(#REF!="zákl. přenesená",H220,0)</f>
        <v>#REF!</v>
      </c>
      <c r="AU220" s="18" t="e">
        <f>IF(#REF!="sníž. přenesená",H220,0)</f>
        <v>#REF!</v>
      </c>
      <c r="AV220" s="18" t="e">
        <f>IF(#REF!="nulová",H220,0)</f>
        <v>#REF!</v>
      </c>
      <c r="AW220" s="9" t="s">
        <v>6</v>
      </c>
      <c r="AX220" s="18">
        <f>ROUND(G220*F220,2)</f>
        <v>0</v>
      </c>
      <c r="AY220" s="9" t="s">
        <v>19</v>
      </c>
      <c r="AZ220" s="17" t="s">
        <v>164</v>
      </c>
    </row>
    <row r="221" spans="1:52" s="2" customFormat="1" ht="16.5" customHeight="1">
      <c r="A221" s="23"/>
      <c r="B221" s="24"/>
      <c r="C221" s="39" t="s">
        <v>516</v>
      </c>
      <c r="D221" s="40" t="s">
        <v>517</v>
      </c>
      <c r="E221" s="41" t="s">
        <v>24</v>
      </c>
      <c r="F221" s="42">
        <v>7</v>
      </c>
      <c r="G221" s="43"/>
      <c r="H221" s="43">
        <f t="shared" si="5"/>
        <v>0</v>
      </c>
      <c r="I221" s="44"/>
      <c r="J221" s="10"/>
      <c r="K221" s="10"/>
      <c r="L221" s="10"/>
      <c r="M221" s="10"/>
      <c r="N221" s="10"/>
      <c r="O221" s="10"/>
      <c r="P221" s="10"/>
      <c r="Q221" s="10"/>
      <c r="R221" s="10"/>
      <c r="AE221" s="17" t="s">
        <v>19</v>
      </c>
      <c r="AG221" s="17" t="s">
        <v>17</v>
      </c>
      <c r="AH221" s="17" t="s">
        <v>7</v>
      </c>
      <c r="AL221" s="9" t="s">
        <v>15</v>
      </c>
      <c r="AR221" s="18" t="e">
        <f>IF(#REF!="základní",H221,0)</f>
        <v>#REF!</v>
      </c>
      <c r="AS221" s="18" t="e">
        <f>IF(#REF!="snížená",H221,0)</f>
        <v>#REF!</v>
      </c>
      <c r="AT221" s="18" t="e">
        <f>IF(#REF!="zákl. přenesená",H221,0)</f>
        <v>#REF!</v>
      </c>
      <c r="AU221" s="18" t="e">
        <f>IF(#REF!="sníž. přenesená",H221,0)</f>
        <v>#REF!</v>
      </c>
      <c r="AV221" s="18" t="e">
        <f>IF(#REF!="nulová",H221,0)</f>
        <v>#REF!</v>
      </c>
      <c r="AW221" s="9" t="s">
        <v>6</v>
      </c>
      <c r="AX221" s="18">
        <f>ROUND(G221*F221,2)</f>
        <v>0</v>
      </c>
      <c r="AY221" s="9" t="s">
        <v>19</v>
      </c>
      <c r="AZ221" s="17" t="s">
        <v>165</v>
      </c>
    </row>
    <row r="222" spans="1:52" s="2" customFormat="1" ht="24.2" customHeight="1">
      <c r="A222" s="23"/>
      <c r="B222" s="24"/>
      <c r="C222" s="55" t="s">
        <v>518</v>
      </c>
      <c r="D222" s="56" t="s">
        <v>519</v>
      </c>
      <c r="E222" s="57" t="s">
        <v>24</v>
      </c>
      <c r="F222" s="58">
        <v>7</v>
      </c>
      <c r="G222" s="59"/>
      <c r="H222" s="59">
        <f t="shared" si="5"/>
        <v>0</v>
      </c>
      <c r="I222" s="60"/>
      <c r="J222" s="10"/>
      <c r="K222" s="10"/>
      <c r="L222" s="10"/>
      <c r="M222" s="10"/>
      <c r="N222" s="10"/>
      <c r="O222" s="10"/>
      <c r="P222" s="10"/>
      <c r="Q222" s="10"/>
      <c r="R222" s="10"/>
      <c r="AE222" s="17" t="s">
        <v>23</v>
      </c>
      <c r="AG222" s="17" t="s">
        <v>105</v>
      </c>
      <c r="AH222" s="17" t="s">
        <v>7</v>
      </c>
      <c r="AL222" s="9" t="s">
        <v>15</v>
      </c>
      <c r="AR222" s="18" t="e">
        <f>IF(#REF!="základní",H222,0)</f>
        <v>#REF!</v>
      </c>
      <c r="AS222" s="18" t="e">
        <f>IF(#REF!="snížená",H222,0)</f>
        <v>#REF!</v>
      </c>
      <c r="AT222" s="18" t="e">
        <f>IF(#REF!="zákl. přenesená",H222,0)</f>
        <v>#REF!</v>
      </c>
      <c r="AU222" s="18" t="e">
        <f>IF(#REF!="sníž. přenesená",H222,0)</f>
        <v>#REF!</v>
      </c>
      <c r="AV222" s="18" t="e">
        <f>IF(#REF!="nulová",H222,0)</f>
        <v>#REF!</v>
      </c>
      <c r="AW222" s="9" t="s">
        <v>6</v>
      </c>
      <c r="AX222" s="18">
        <f>ROUND(G222*F222,2)</f>
        <v>0</v>
      </c>
      <c r="AY222" s="9" t="s">
        <v>19</v>
      </c>
      <c r="AZ222" s="17" t="s">
        <v>166</v>
      </c>
    </row>
    <row r="223" spans="1:52" s="2" customFormat="1" ht="16.5" customHeight="1">
      <c r="A223" s="23"/>
      <c r="B223" s="24"/>
      <c r="C223" s="39" t="s">
        <v>520</v>
      </c>
      <c r="D223" s="40" t="s">
        <v>521</v>
      </c>
      <c r="E223" s="41" t="s">
        <v>24</v>
      </c>
      <c r="F223" s="42">
        <v>1</v>
      </c>
      <c r="G223" s="43"/>
      <c r="H223" s="43">
        <f t="shared" si="5"/>
        <v>0</v>
      </c>
      <c r="I223" s="44"/>
      <c r="J223" s="10"/>
      <c r="K223" s="10"/>
      <c r="L223" s="10"/>
      <c r="M223" s="10"/>
      <c r="N223" s="10"/>
      <c r="O223" s="10"/>
      <c r="P223" s="10"/>
      <c r="Q223" s="10"/>
      <c r="R223" s="10"/>
      <c r="AE223" s="17" t="s">
        <v>19</v>
      </c>
      <c r="AG223" s="17" t="s">
        <v>17</v>
      </c>
      <c r="AH223" s="17" t="s">
        <v>7</v>
      </c>
      <c r="AL223" s="9" t="s">
        <v>15</v>
      </c>
      <c r="AR223" s="18" t="e">
        <f>IF(#REF!="základní",H223,0)</f>
        <v>#REF!</v>
      </c>
      <c r="AS223" s="18" t="e">
        <f>IF(#REF!="snížená",H223,0)</f>
        <v>#REF!</v>
      </c>
      <c r="AT223" s="18" t="e">
        <f>IF(#REF!="zákl. přenesená",H223,0)</f>
        <v>#REF!</v>
      </c>
      <c r="AU223" s="18" t="e">
        <f>IF(#REF!="sníž. přenesená",H223,0)</f>
        <v>#REF!</v>
      </c>
      <c r="AV223" s="18" t="e">
        <f>IF(#REF!="nulová",H223,0)</f>
        <v>#REF!</v>
      </c>
      <c r="AW223" s="9" t="s">
        <v>6</v>
      </c>
      <c r="AX223" s="18">
        <f>ROUND(G223*F223,2)</f>
        <v>0</v>
      </c>
      <c r="AY223" s="9" t="s">
        <v>19</v>
      </c>
      <c r="AZ223" s="17" t="s">
        <v>167</v>
      </c>
    </row>
    <row r="224" spans="1:52" s="2" customFormat="1" ht="24.2" customHeight="1">
      <c r="A224" s="23"/>
      <c r="B224" s="24"/>
      <c r="C224" s="55" t="s">
        <v>522</v>
      </c>
      <c r="D224" s="56" t="s">
        <v>523</v>
      </c>
      <c r="E224" s="57" t="s">
        <v>24</v>
      </c>
      <c r="F224" s="58">
        <v>1</v>
      </c>
      <c r="G224" s="59"/>
      <c r="H224" s="59">
        <f t="shared" si="5"/>
        <v>0</v>
      </c>
      <c r="I224" s="60"/>
      <c r="J224" s="10"/>
      <c r="K224" s="10"/>
      <c r="L224" s="10"/>
      <c r="M224" s="10"/>
      <c r="N224" s="10"/>
      <c r="O224" s="10"/>
      <c r="P224" s="10"/>
      <c r="Q224" s="10"/>
      <c r="R224" s="10"/>
      <c r="AE224" s="17" t="s">
        <v>23</v>
      </c>
      <c r="AG224" s="17" t="s">
        <v>105</v>
      </c>
      <c r="AH224" s="17" t="s">
        <v>7</v>
      </c>
      <c r="AL224" s="9" t="s">
        <v>15</v>
      </c>
      <c r="AR224" s="18" t="e">
        <f>IF(#REF!="základní",H224,0)</f>
        <v>#REF!</v>
      </c>
      <c r="AS224" s="18" t="e">
        <f>IF(#REF!="snížená",H224,0)</f>
        <v>#REF!</v>
      </c>
      <c r="AT224" s="18" t="e">
        <f>IF(#REF!="zákl. přenesená",H224,0)</f>
        <v>#REF!</v>
      </c>
      <c r="AU224" s="18" t="e">
        <f>IF(#REF!="sníž. přenesená",H224,0)</f>
        <v>#REF!</v>
      </c>
      <c r="AV224" s="18" t="e">
        <f>IF(#REF!="nulová",H224,0)</f>
        <v>#REF!</v>
      </c>
      <c r="AW224" s="9" t="s">
        <v>6</v>
      </c>
      <c r="AX224" s="18">
        <f>ROUND(G224*F224,2)</f>
        <v>0</v>
      </c>
      <c r="AY224" s="9" t="s">
        <v>19</v>
      </c>
      <c r="AZ224" s="17" t="s">
        <v>168</v>
      </c>
    </row>
    <row r="225" spans="1:38" s="6" customFormat="1" ht="12">
      <c r="A225" s="45"/>
      <c r="B225" s="46"/>
      <c r="C225" s="47" t="s">
        <v>0</v>
      </c>
      <c r="D225" s="48" t="s">
        <v>524</v>
      </c>
      <c r="E225" s="45"/>
      <c r="F225" s="49">
        <v>1</v>
      </c>
      <c r="G225" s="45"/>
      <c r="H225" s="45"/>
      <c r="I225" s="45"/>
      <c r="AG225" s="20" t="s">
        <v>20</v>
      </c>
      <c r="AH225" s="20" t="s">
        <v>7</v>
      </c>
      <c r="AI225" s="6" t="s">
        <v>7</v>
      </c>
      <c r="AJ225" s="6" t="s">
        <v>1</v>
      </c>
      <c r="AK225" s="6" t="s">
        <v>5</v>
      </c>
      <c r="AL225" s="20" t="s">
        <v>15</v>
      </c>
    </row>
    <row r="226" spans="1:38" s="7" customFormat="1" ht="12">
      <c r="A226" s="50"/>
      <c r="B226" s="51"/>
      <c r="C226" s="52" t="s">
        <v>0</v>
      </c>
      <c r="D226" s="53" t="s">
        <v>21</v>
      </c>
      <c r="E226" s="50"/>
      <c r="F226" s="54">
        <v>1</v>
      </c>
      <c r="G226" s="50"/>
      <c r="H226" s="50"/>
      <c r="I226" s="50"/>
      <c r="AG226" s="21" t="s">
        <v>20</v>
      </c>
      <c r="AH226" s="21" t="s">
        <v>7</v>
      </c>
      <c r="AI226" s="7" t="s">
        <v>19</v>
      </c>
      <c r="AJ226" s="7" t="s">
        <v>1</v>
      </c>
      <c r="AK226" s="7" t="s">
        <v>6</v>
      </c>
      <c r="AL226" s="21" t="s">
        <v>15</v>
      </c>
    </row>
    <row r="227" spans="1:52" s="2" customFormat="1" ht="24.2" customHeight="1">
      <c r="A227" s="23"/>
      <c r="B227" s="24"/>
      <c r="C227" s="39" t="s">
        <v>525</v>
      </c>
      <c r="D227" s="40" t="s">
        <v>526</v>
      </c>
      <c r="E227" s="41" t="s">
        <v>24</v>
      </c>
      <c r="F227" s="42">
        <v>1</v>
      </c>
      <c r="G227" s="43"/>
      <c r="H227" s="43">
        <f aca="true" t="shared" si="6" ref="H227:H236">ROUND(G227*F227,2)</f>
        <v>0</v>
      </c>
      <c r="I227" s="44"/>
      <c r="J227" s="10"/>
      <c r="K227" s="10"/>
      <c r="L227" s="10"/>
      <c r="M227" s="10"/>
      <c r="N227" s="10"/>
      <c r="O227" s="10"/>
      <c r="P227" s="10"/>
      <c r="Q227" s="10"/>
      <c r="R227" s="10"/>
      <c r="AE227" s="17" t="s">
        <v>19</v>
      </c>
      <c r="AG227" s="17" t="s">
        <v>17</v>
      </c>
      <c r="AH227" s="17" t="s">
        <v>7</v>
      </c>
      <c r="AL227" s="9" t="s">
        <v>15</v>
      </c>
      <c r="AR227" s="18" t="e">
        <f>IF(#REF!="základní",H227,0)</f>
        <v>#REF!</v>
      </c>
      <c r="AS227" s="18" t="e">
        <f>IF(#REF!="snížená",H227,0)</f>
        <v>#REF!</v>
      </c>
      <c r="AT227" s="18" t="e">
        <f>IF(#REF!="zákl. přenesená",H227,0)</f>
        <v>#REF!</v>
      </c>
      <c r="AU227" s="18" t="e">
        <f>IF(#REF!="sníž. přenesená",H227,0)</f>
        <v>#REF!</v>
      </c>
      <c r="AV227" s="18" t="e">
        <f>IF(#REF!="nulová",H227,0)</f>
        <v>#REF!</v>
      </c>
      <c r="AW227" s="9" t="s">
        <v>6</v>
      </c>
      <c r="AX227" s="18">
        <f aca="true" t="shared" si="7" ref="AX227:AX236">ROUND(G227*F227,2)</f>
        <v>0</v>
      </c>
      <c r="AY227" s="9" t="s">
        <v>19</v>
      </c>
      <c r="AZ227" s="17" t="s">
        <v>169</v>
      </c>
    </row>
    <row r="228" spans="1:52" s="2" customFormat="1" ht="24.2" customHeight="1">
      <c r="A228" s="23"/>
      <c r="B228" s="24"/>
      <c r="C228" s="55" t="s">
        <v>527</v>
      </c>
      <c r="D228" s="56" t="s">
        <v>528</v>
      </c>
      <c r="E228" s="57" t="s">
        <v>24</v>
      </c>
      <c r="F228" s="58">
        <v>1</v>
      </c>
      <c r="G228" s="59"/>
      <c r="H228" s="59">
        <f t="shared" si="6"/>
        <v>0</v>
      </c>
      <c r="I228" s="60"/>
      <c r="J228" s="10"/>
      <c r="K228" s="10"/>
      <c r="L228" s="10"/>
      <c r="M228" s="10"/>
      <c r="N228" s="10"/>
      <c r="O228" s="10"/>
      <c r="P228" s="10"/>
      <c r="Q228" s="10"/>
      <c r="R228" s="10"/>
      <c r="AE228" s="17" t="s">
        <v>23</v>
      </c>
      <c r="AG228" s="17" t="s">
        <v>105</v>
      </c>
      <c r="AH228" s="17" t="s">
        <v>7</v>
      </c>
      <c r="AL228" s="9" t="s">
        <v>15</v>
      </c>
      <c r="AR228" s="18" t="e">
        <f>IF(#REF!="základní",H228,0)</f>
        <v>#REF!</v>
      </c>
      <c r="AS228" s="18" t="e">
        <f>IF(#REF!="snížená",H228,0)</f>
        <v>#REF!</v>
      </c>
      <c r="AT228" s="18" t="e">
        <f>IF(#REF!="zákl. přenesená",H228,0)</f>
        <v>#REF!</v>
      </c>
      <c r="AU228" s="18" t="e">
        <f>IF(#REF!="sníž. přenesená",H228,0)</f>
        <v>#REF!</v>
      </c>
      <c r="AV228" s="18" t="e">
        <f>IF(#REF!="nulová",H228,0)</f>
        <v>#REF!</v>
      </c>
      <c r="AW228" s="9" t="s">
        <v>6</v>
      </c>
      <c r="AX228" s="18">
        <f t="shared" si="7"/>
        <v>0</v>
      </c>
      <c r="AY228" s="9" t="s">
        <v>19</v>
      </c>
      <c r="AZ228" s="17" t="s">
        <v>170</v>
      </c>
    </row>
    <row r="229" spans="1:52" s="2" customFormat="1" ht="16.5" customHeight="1">
      <c r="A229" s="23"/>
      <c r="B229" s="24"/>
      <c r="C229" s="39" t="s">
        <v>529</v>
      </c>
      <c r="D229" s="40" t="s">
        <v>530</v>
      </c>
      <c r="E229" s="41" t="s">
        <v>24</v>
      </c>
      <c r="F229" s="42">
        <v>1</v>
      </c>
      <c r="G229" s="43"/>
      <c r="H229" s="43">
        <f t="shared" si="6"/>
        <v>0</v>
      </c>
      <c r="I229" s="44"/>
      <c r="J229" s="10"/>
      <c r="K229" s="10"/>
      <c r="L229" s="10"/>
      <c r="M229" s="10"/>
      <c r="N229" s="10"/>
      <c r="O229" s="10"/>
      <c r="P229" s="10"/>
      <c r="Q229" s="10"/>
      <c r="R229" s="10"/>
      <c r="AE229" s="17" t="s">
        <v>19</v>
      </c>
      <c r="AG229" s="17" t="s">
        <v>17</v>
      </c>
      <c r="AH229" s="17" t="s">
        <v>7</v>
      </c>
      <c r="AL229" s="9" t="s">
        <v>15</v>
      </c>
      <c r="AR229" s="18" t="e">
        <f>IF(#REF!="základní",H229,0)</f>
        <v>#REF!</v>
      </c>
      <c r="AS229" s="18" t="e">
        <f>IF(#REF!="snížená",H229,0)</f>
        <v>#REF!</v>
      </c>
      <c r="AT229" s="18" t="e">
        <f>IF(#REF!="zákl. přenesená",H229,0)</f>
        <v>#REF!</v>
      </c>
      <c r="AU229" s="18" t="e">
        <f>IF(#REF!="sníž. přenesená",H229,0)</f>
        <v>#REF!</v>
      </c>
      <c r="AV229" s="18" t="e">
        <f>IF(#REF!="nulová",H229,0)</f>
        <v>#REF!</v>
      </c>
      <c r="AW229" s="9" t="s">
        <v>6</v>
      </c>
      <c r="AX229" s="18">
        <f t="shared" si="7"/>
        <v>0</v>
      </c>
      <c r="AY229" s="9" t="s">
        <v>19</v>
      </c>
      <c r="AZ229" s="17" t="s">
        <v>171</v>
      </c>
    </row>
    <row r="230" spans="1:52" s="2" customFormat="1" ht="24.2" customHeight="1">
      <c r="A230" s="23"/>
      <c r="B230" s="24"/>
      <c r="C230" s="55" t="s">
        <v>531</v>
      </c>
      <c r="D230" s="56" t="s">
        <v>532</v>
      </c>
      <c r="E230" s="57" t="s">
        <v>24</v>
      </c>
      <c r="F230" s="58">
        <v>1</v>
      </c>
      <c r="G230" s="59"/>
      <c r="H230" s="59">
        <f t="shared" si="6"/>
        <v>0</v>
      </c>
      <c r="I230" s="60"/>
      <c r="J230" s="10"/>
      <c r="K230" s="10"/>
      <c r="L230" s="10"/>
      <c r="M230" s="10"/>
      <c r="N230" s="10"/>
      <c r="O230" s="10"/>
      <c r="P230" s="10"/>
      <c r="Q230" s="10"/>
      <c r="R230" s="10"/>
      <c r="AE230" s="17" t="s">
        <v>23</v>
      </c>
      <c r="AG230" s="17" t="s">
        <v>105</v>
      </c>
      <c r="AH230" s="17" t="s">
        <v>7</v>
      </c>
      <c r="AL230" s="9" t="s">
        <v>15</v>
      </c>
      <c r="AR230" s="18" t="e">
        <f>IF(#REF!="základní",H230,0)</f>
        <v>#REF!</v>
      </c>
      <c r="AS230" s="18" t="e">
        <f>IF(#REF!="snížená",H230,0)</f>
        <v>#REF!</v>
      </c>
      <c r="AT230" s="18" t="e">
        <f>IF(#REF!="zákl. přenesená",H230,0)</f>
        <v>#REF!</v>
      </c>
      <c r="AU230" s="18" t="e">
        <f>IF(#REF!="sníž. přenesená",H230,0)</f>
        <v>#REF!</v>
      </c>
      <c r="AV230" s="18" t="e">
        <f>IF(#REF!="nulová",H230,0)</f>
        <v>#REF!</v>
      </c>
      <c r="AW230" s="9" t="s">
        <v>6</v>
      </c>
      <c r="AX230" s="18">
        <f t="shared" si="7"/>
        <v>0</v>
      </c>
      <c r="AY230" s="9" t="s">
        <v>19</v>
      </c>
      <c r="AZ230" s="17" t="s">
        <v>172</v>
      </c>
    </row>
    <row r="231" spans="1:52" s="2" customFormat="1" ht="24.2" customHeight="1">
      <c r="A231" s="23"/>
      <c r="B231" s="24"/>
      <c r="C231" s="39" t="s">
        <v>533</v>
      </c>
      <c r="D231" s="40" t="s">
        <v>534</v>
      </c>
      <c r="E231" s="41" t="s">
        <v>24</v>
      </c>
      <c r="F231" s="42">
        <v>1</v>
      </c>
      <c r="G231" s="43"/>
      <c r="H231" s="43">
        <f t="shared" si="6"/>
        <v>0</v>
      </c>
      <c r="I231" s="44"/>
      <c r="J231" s="10"/>
      <c r="K231" s="10"/>
      <c r="L231" s="10"/>
      <c r="M231" s="10"/>
      <c r="N231" s="10"/>
      <c r="O231" s="10"/>
      <c r="P231" s="10"/>
      <c r="Q231" s="10"/>
      <c r="R231" s="10"/>
      <c r="AE231" s="17" t="s">
        <v>19</v>
      </c>
      <c r="AG231" s="17" t="s">
        <v>17</v>
      </c>
      <c r="AH231" s="17" t="s">
        <v>7</v>
      </c>
      <c r="AL231" s="9" t="s">
        <v>15</v>
      </c>
      <c r="AR231" s="18" t="e">
        <f>IF(#REF!="základní",H231,0)</f>
        <v>#REF!</v>
      </c>
      <c r="AS231" s="18" t="e">
        <f>IF(#REF!="snížená",H231,0)</f>
        <v>#REF!</v>
      </c>
      <c r="AT231" s="18" t="e">
        <f>IF(#REF!="zákl. přenesená",H231,0)</f>
        <v>#REF!</v>
      </c>
      <c r="AU231" s="18" t="e">
        <f>IF(#REF!="sníž. přenesená",H231,0)</f>
        <v>#REF!</v>
      </c>
      <c r="AV231" s="18" t="e">
        <f>IF(#REF!="nulová",H231,0)</f>
        <v>#REF!</v>
      </c>
      <c r="AW231" s="9" t="s">
        <v>6</v>
      </c>
      <c r="AX231" s="18">
        <f t="shared" si="7"/>
        <v>0</v>
      </c>
      <c r="AY231" s="9" t="s">
        <v>19</v>
      </c>
      <c r="AZ231" s="17" t="s">
        <v>173</v>
      </c>
    </row>
    <row r="232" spans="1:52" s="2" customFormat="1" ht="16.5" customHeight="1">
      <c r="A232" s="23"/>
      <c r="B232" s="24"/>
      <c r="C232" s="55" t="s">
        <v>535</v>
      </c>
      <c r="D232" s="56" t="s">
        <v>536</v>
      </c>
      <c r="E232" s="57" t="s">
        <v>24</v>
      </c>
      <c r="F232" s="58">
        <v>1</v>
      </c>
      <c r="G232" s="59"/>
      <c r="H232" s="59">
        <f t="shared" si="6"/>
        <v>0</v>
      </c>
      <c r="I232" s="60"/>
      <c r="J232" s="10"/>
      <c r="K232" s="10"/>
      <c r="L232" s="10"/>
      <c r="M232" s="10"/>
      <c r="N232" s="10"/>
      <c r="O232" s="10"/>
      <c r="P232" s="10"/>
      <c r="Q232" s="10"/>
      <c r="R232" s="10"/>
      <c r="AE232" s="17" t="s">
        <v>23</v>
      </c>
      <c r="AG232" s="17" t="s">
        <v>105</v>
      </c>
      <c r="AH232" s="17" t="s">
        <v>7</v>
      </c>
      <c r="AL232" s="9" t="s">
        <v>15</v>
      </c>
      <c r="AR232" s="18" t="e">
        <f>IF(#REF!="základní",H232,0)</f>
        <v>#REF!</v>
      </c>
      <c r="AS232" s="18" t="e">
        <f>IF(#REF!="snížená",H232,0)</f>
        <v>#REF!</v>
      </c>
      <c r="AT232" s="18" t="e">
        <f>IF(#REF!="zákl. přenesená",H232,0)</f>
        <v>#REF!</v>
      </c>
      <c r="AU232" s="18" t="e">
        <f>IF(#REF!="sníž. přenesená",H232,0)</f>
        <v>#REF!</v>
      </c>
      <c r="AV232" s="18" t="e">
        <f>IF(#REF!="nulová",H232,0)</f>
        <v>#REF!</v>
      </c>
      <c r="AW232" s="9" t="s">
        <v>6</v>
      </c>
      <c r="AX232" s="18">
        <f t="shared" si="7"/>
        <v>0</v>
      </c>
      <c r="AY232" s="9" t="s">
        <v>19</v>
      </c>
      <c r="AZ232" s="17" t="s">
        <v>174</v>
      </c>
    </row>
    <row r="233" spans="1:52" s="2" customFormat="1" ht="24.2" customHeight="1">
      <c r="A233" s="23"/>
      <c r="B233" s="24"/>
      <c r="C233" s="55" t="s">
        <v>537</v>
      </c>
      <c r="D233" s="56" t="s">
        <v>538</v>
      </c>
      <c r="E233" s="57" t="s">
        <v>109</v>
      </c>
      <c r="F233" s="58">
        <v>1</v>
      </c>
      <c r="G233" s="59"/>
      <c r="H233" s="59">
        <f t="shared" si="6"/>
        <v>0</v>
      </c>
      <c r="I233" s="60"/>
      <c r="J233" s="10"/>
      <c r="K233" s="10"/>
      <c r="L233" s="10"/>
      <c r="M233" s="10"/>
      <c r="N233" s="10"/>
      <c r="O233" s="10"/>
      <c r="P233" s="10"/>
      <c r="Q233" s="10"/>
      <c r="R233" s="10"/>
      <c r="AE233" s="17" t="s">
        <v>23</v>
      </c>
      <c r="AG233" s="17" t="s">
        <v>105</v>
      </c>
      <c r="AH233" s="17" t="s">
        <v>7</v>
      </c>
      <c r="AL233" s="9" t="s">
        <v>15</v>
      </c>
      <c r="AR233" s="18" t="e">
        <f>IF(#REF!="základní",H233,0)</f>
        <v>#REF!</v>
      </c>
      <c r="AS233" s="18" t="e">
        <f>IF(#REF!="snížená",H233,0)</f>
        <v>#REF!</v>
      </c>
      <c r="AT233" s="18" t="e">
        <f>IF(#REF!="zákl. přenesená",H233,0)</f>
        <v>#REF!</v>
      </c>
      <c r="AU233" s="18" t="e">
        <f>IF(#REF!="sníž. přenesená",H233,0)</f>
        <v>#REF!</v>
      </c>
      <c r="AV233" s="18" t="e">
        <f>IF(#REF!="nulová",H233,0)</f>
        <v>#REF!</v>
      </c>
      <c r="AW233" s="9" t="s">
        <v>6</v>
      </c>
      <c r="AX233" s="18">
        <f t="shared" si="7"/>
        <v>0</v>
      </c>
      <c r="AY233" s="9" t="s">
        <v>19</v>
      </c>
      <c r="AZ233" s="17" t="s">
        <v>175</v>
      </c>
    </row>
    <row r="234" spans="1:52" s="2" customFormat="1" ht="33" customHeight="1">
      <c r="A234" s="23"/>
      <c r="B234" s="24"/>
      <c r="C234" s="39" t="s">
        <v>539</v>
      </c>
      <c r="D234" s="40" t="s">
        <v>540</v>
      </c>
      <c r="E234" s="41" t="s">
        <v>24</v>
      </c>
      <c r="F234" s="42">
        <v>1</v>
      </c>
      <c r="G234" s="43"/>
      <c r="H234" s="43">
        <f t="shared" si="6"/>
        <v>0</v>
      </c>
      <c r="I234" s="44"/>
      <c r="J234" s="10"/>
      <c r="K234" s="10"/>
      <c r="L234" s="10"/>
      <c r="M234" s="10"/>
      <c r="N234" s="10"/>
      <c r="O234" s="10"/>
      <c r="P234" s="10"/>
      <c r="Q234" s="10"/>
      <c r="R234" s="10"/>
      <c r="AE234" s="17" t="s">
        <v>19</v>
      </c>
      <c r="AG234" s="17" t="s">
        <v>17</v>
      </c>
      <c r="AH234" s="17" t="s">
        <v>7</v>
      </c>
      <c r="AL234" s="9" t="s">
        <v>15</v>
      </c>
      <c r="AR234" s="18" t="e">
        <f>IF(#REF!="základní",H234,0)</f>
        <v>#REF!</v>
      </c>
      <c r="AS234" s="18" t="e">
        <f>IF(#REF!="snížená",H234,0)</f>
        <v>#REF!</v>
      </c>
      <c r="AT234" s="18" t="e">
        <f>IF(#REF!="zákl. přenesená",H234,0)</f>
        <v>#REF!</v>
      </c>
      <c r="AU234" s="18" t="e">
        <f>IF(#REF!="sníž. přenesená",H234,0)</f>
        <v>#REF!</v>
      </c>
      <c r="AV234" s="18" t="e">
        <f>IF(#REF!="nulová",H234,0)</f>
        <v>#REF!</v>
      </c>
      <c r="AW234" s="9" t="s">
        <v>6</v>
      </c>
      <c r="AX234" s="18">
        <f t="shared" si="7"/>
        <v>0</v>
      </c>
      <c r="AY234" s="9" t="s">
        <v>19</v>
      </c>
      <c r="AZ234" s="17" t="s">
        <v>176</v>
      </c>
    </row>
    <row r="235" spans="1:52" s="2" customFormat="1" ht="16.5" customHeight="1">
      <c r="A235" s="23"/>
      <c r="B235" s="24"/>
      <c r="C235" s="55" t="s">
        <v>541</v>
      </c>
      <c r="D235" s="56" t="s">
        <v>542</v>
      </c>
      <c r="E235" s="57" t="s">
        <v>24</v>
      </c>
      <c r="F235" s="58">
        <v>1</v>
      </c>
      <c r="G235" s="59"/>
      <c r="H235" s="59">
        <f t="shared" si="6"/>
        <v>0</v>
      </c>
      <c r="I235" s="60"/>
      <c r="J235" s="10"/>
      <c r="K235" s="10"/>
      <c r="L235" s="10"/>
      <c r="M235" s="10"/>
      <c r="N235" s="10"/>
      <c r="O235" s="10"/>
      <c r="P235" s="10"/>
      <c r="Q235" s="10"/>
      <c r="R235" s="10"/>
      <c r="AE235" s="17" t="s">
        <v>23</v>
      </c>
      <c r="AG235" s="17" t="s">
        <v>105</v>
      </c>
      <c r="AH235" s="17" t="s">
        <v>7</v>
      </c>
      <c r="AL235" s="9" t="s">
        <v>15</v>
      </c>
      <c r="AR235" s="18" t="e">
        <f>IF(#REF!="základní",H235,0)</f>
        <v>#REF!</v>
      </c>
      <c r="AS235" s="18" t="e">
        <f>IF(#REF!="snížená",H235,0)</f>
        <v>#REF!</v>
      </c>
      <c r="AT235" s="18" t="e">
        <f>IF(#REF!="zákl. přenesená",H235,0)</f>
        <v>#REF!</v>
      </c>
      <c r="AU235" s="18" t="e">
        <f>IF(#REF!="sníž. přenesená",H235,0)</f>
        <v>#REF!</v>
      </c>
      <c r="AV235" s="18" t="e">
        <f>IF(#REF!="nulová",H235,0)</f>
        <v>#REF!</v>
      </c>
      <c r="AW235" s="9" t="s">
        <v>6</v>
      </c>
      <c r="AX235" s="18">
        <f t="shared" si="7"/>
        <v>0</v>
      </c>
      <c r="AY235" s="9" t="s">
        <v>19</v>
      </c>
      <c r="AZ235" s="17" t="s">
        <v>177</v>
      </c>
    </row>
    <row r="236" spans="1:52" s="2" customFormat="1" ht="33" customHeight="1">
      <c r="A236" s="23"/>
      <c r="B236" s="24"/>
      <c r="C236" s="39" t="s">
        <v>543</v>
      </c>
      <c r="D236" s="40" t="s">
        <v>544</v>
      </c>
      <c r="E236" s="41" t="s">
        <v>24</v>
      </c>
      <c r="F236" s="42">
        <v>35</v>
      </c>
      <c r="G236" s="43"/>
      <c r="H236" s="43">
        <f t="shared" si="6"/>
        <v>0</v>
      </c>
      <c r="I236" s="44"/>
      <c r="J236" s="10"/>
      <c r="K236" s="10"/>
      <c r="L236" s="10"/>
      <c r="M236" s="10"/>
      <c r="N236" s="10"/>
      <c r="O236" s="10"/>
      <c r="P236" s="10"/>
      <c r="Q236" s="10"/>
      <c r="R236" s="10"/>
      <c r="AE236" s="17" t="s">
        <v>19</v>
      </c>
      <c r="AG236" s="17" t="s">
        <v>17</v>
      </c>
      <c r="AH236" s="17" t="s">
        <v>7</v>
      </c>
      <c r="AL236" s="9" t="s">
        <v>15</v>
      </c>
      <c r="AR236" s="18" t="e">
        <f>IF(#REF!="základní",H236,0)</f>
        <v>#REF!</v>
      </c>
      <c r="AS236" s="18" t="e">
        <f>IF(#REF!="snížená",H236,0)</f>
        <v>#REF!</v>
      </c>
      <c r="AT236" s="18" t="e">
        <f>IF(#REF!="zákl. přenesená",H236,0)</f>
        <v>#REF!</v>
      </c>
      <c r="AU236" s="18" t="e">
        <f>IF(#REF!="sníž. přenesená",H236,0)</f>
        <v>#REF!</v>
      </c>
      <c r="AV236" s="18" t="e">
        <f>IF(#REF!="nulová",H236,0)</f>
        <v>#REF!</v>
      </c>
      <c r="AW236" s="9" t="s">
        <v>6</v>
      </c>
      <c r="AX236" s="18">
        <f t="shared" si="7"/>
        <v>0</v>
      </c>
      <c r="AY236" s="9" t="s">
        <v>19</v>
      </c>
      <c r="AZ236" s="17" t="s">
        <v>178</v>
      </c>
    </row>
    <row r="237" spans="1:38" s="6" customFormat="1" ht="12">
      <c r="A237" s="45"/>
      <c r="B237" s="46"/>
      <c r="C237" s="47" t="s">
        <v>0</v>
      </c>
      <c r="D237" s="48" t="s">
        <v>545</v>
      </c>
      <c r="E237" s="45"/>
      <c r="F237" s="49">
        <v>28</v>
      </c>
      <c r="G237" s="45"/>
      <c r="H237" s="45"/>
      <c r="I237" s="45"/>
      <c r="AG237" s="20" t="s">
        <v>20</v>
      </c>
      <c r="AH237" s="20" t="s">
        <v>7</v>
      </c>
      <c r="AI237" s="6" t="s">
        <v>7</v>
      </c>
      <c r="AJ237" s="6" t="s">
        <v>1</v>
      </c>
      <c r="AK237" s="6" t="s">
        <v>5</v>
      </c>
      <c r="AL237" s="20" t="s">
        <v>15</v>
      </c>
    </row>
    <row r="238" spans="1:38" s="6" customFormat="1" ht="12">
      <c r="A238" s="45"/>
      <c r="B238" s="46"/>
      <c r="C238" s="47" t="s">
        <v>0</v>
      </c>
      <c r="D238" s="48" t="s">
        <v>546</v>
      </c>
      <c r="E238" s="45"/>
      <c r="F238" s="49">
        <v>7</v>
      </c>
      <c r="G238" s="45"/>
      <c r="H238" s="45"/>
      <c r="I238" s="45"/>
      <c r="AG238" s="20" t="s">
        <v>20</v>
      </c>
      <c r="AH238" s="20" t="s">
        <v>7</v>
      </c>
      <c r="AI238" s="6" t="s">
        <v>7</v>
      </c>
      <c r="AJ238" s="6" t="s">
        <v>1</v>
      </c>
      <c r="AK238" s="6" t="s">
        <v>5</v>
      </c>
      <c r="AL238" s="20" t="s">
        <v>15</v>
      </c>
    </row>
    <row r="239" spans="1:38" s="7" customFormat="1" ht="12">
      <c r="A239" s="50"/>
      <c r="B239" s="51"/>
      <c r="C239" s="52" t="s">
        <v>0</v>
      </c>
      <c r="D239" s="53" t="s">
        <v>21</v>
      </c>
      <c r="E239" s="50"/>
      <c r="F239" s="54">
        <v>35</v>
      </c>
      <c r="G239" s="50"/>
      <c r="H239" s="50"/>
      <c r="I239" s="50"/>
      <c r="AG239" s="21" t="s">
        <v>20</v>
      </c>
      <c r="AH239" s="21" t="s">
        <v>7</v>
      </c>
      <c r="AI239" s="7" t="s">
        <v>19</v>
      </c>
      <c r="AJ239" s="7" t="s">
        <v>1</v>
      </c>
      <c r="AK239" s="7" t="s">
        <v>6</v>
      </c>
      <c r="AL239" s="21" t="s">
        <v>15</v>
      </c>
    </row>
    <row r="240" spans="1:52" s="2" customFormat="1" ht="33" customHeight="1">
      <c r="A240" s="23"/>
      <c r="B240" s="24"/>
      <c r="C240" s="39" t="s">
        <v>547</v>
      </c>
      <c r="D240" s="40" t="s">
        <v>548</v>
      </c>
      <c r="E240" s="41" t="s">
        <v>24</v>
      </c>
      <c r="F240" s="42">
        <v>1</v>
      </c>
      <c r="G240" s="43"/>
      <c r="H240" s="43">
        <f>ROUND(G240*F240,2)</f>
        <v>0</v>
      </c>
      <c r="I240" s="44"/>
      <c r="J240" s="10"/>
      <c r="K240" s="10"/>
      <c r="L240" s="10"/>
      <c r="M240" s="10"/>
      <c r="N240" s="10"/>
      <c r="O240" s="10"/>
      <c r="P240" s="10"/>
      <c r="Q240" s="10"/>
      <c r="R240" s="10"/>
      <c r="AE240" s="17" t="s">
        <v>19</v>
      </c>
      <c r="AG240" s="17" t="s">
        <v>17</v>
      </c>
      <c r="AH240" s="17" t="s">
        <v>7</v>
      </c>
      <c r="AL240" s="9" t="s">
        <v>15</v>
      </c>
      <c r="AR240" s="18" t="e">
        <f>IF(#REF!="základní",H240,0)</f>
        <v>#REF!</v>
      </c>
      <c r="AS240" s="18" t="e">
        <f>IF(#REF!="snížená",H240,0)</f>
        <v>#REF!</v>
      </c>
      <c r="AT240" s="18" t="e">
        <f>IF(#REF!="zákl. přenesená",H240,0)</f>
        <v>#REF!</v>
      </c>
      <c r="AU240" s="18" t="e">
        <f>IF(#REF!="sníž. přenesená",H240,0)</f>
        <v>#REF!</v>
      </c>
      <c r="AV240" s="18" t="e">
        <f>IF(#REF!="nulová",H240,0)</f>
        <v>#REF!</v>
      </c>
      <c r="AW240" s="9" t="s">
        <v>6</v>
      </c>
      <c r="AX240" s="18">
        <f>ROUND(G240*F240,2)</f>
        <v>0</v>
      </c>
      <c r="AY240" s="9" t="s">
        <v>19</v>
      </c>
      <c r="AZ240" s="17" t="s">
        <v>179</v>
      </c>
    </row>
    <row r="241" spans="1:52" s="2" customFormat="1" ht="24.2" customHeight="1">
      <c r="A241" s="23"/>
      <c r="B241" s="24"/>
      <c r="C241" s="39" t="s">
        <v>549</v>
      </c>
      <c r="D241" s="40" t="s">
        <v>550</v>
      </c>
      <c r="E241" s="41" t="s">
        <v>24</v>
      </c>
      <c r="F241" s="42">
        <v>28</v>
      </c>
      <c r="G241" s="43"/>
      <c r="H241" s="43">
        <f>ROUND(G241*F241,2)</f>
        <v>0</v>
      </c>
      <c r="I241" s="44"/>
      <c r="J241" s="10"/>
      <c r="K241" s="10"/>
      <c r="L241" s="10"/>
      <c r="M241" s="10"/>
      <c r="N241" s="10"/>
      <c r="O241" s="10"/>
      <c r="P241" s="10"/>
      <c r="Q241" s="10"/>
      <c r="R241" s="10"/>
      <c r="AE241" s="17" t="s">
        <v>19</v>
      </c>
      <c r="AG241" s="17" t="s">
        <v>17</v>
      </c>
      <c r="AH241" s="17" t="s">
        <v>7</v>
      </c>
      <c r="AL241" s="9" t="s">
        <v>15</v>
      </c>
      <c r="AR241" s="18" t="e">
        <f>IF(#REF!="základní",H241,0)</f>
        <v>#REF!</v>
      </c>
      <c r="AS241" s="18" t="e">
        <f>IF(#REF!="snížená",H241,0)</f>
        <v>#REF!</v>
      </c>
      <c r="AT241" s="18" t="e">
        <f>IF(#REF!="zákl. přenesená",H241,0)</f>
        <v>#REF!</v>
      </c>
      <c r="AU241" s="18" t="e">
        <f>IF(#REF!="sníž. přenesená",H241,0)</f>
        <v>#REF!</v>
      </c>
      <c r="AV241" s="18" t="e">
        <f>IF(#REF!="nulová",H241,0)</f>
        <v>#REF!</v>
      </c>
      <c r="AW241" s="9" t="s">
        <v>6</v>
      </c>
      <c r="AX241" s="18">
        <f>ROUND(G241*F241,2)</f>
        <v>0</v>
      </c>
      <c r="AY241" s="9" t="s">
        <v>19</v>
      </c>
      <c r="AZ241" s="17" t="s">
        <v>180</v>
      </c>
    </row>
    <row r="242" spans="1:52" s="2" customFormat="1" ht="33" customHeight="1">
      <c r="A242" s="23"/>
      <c r="B242" s="24"/>
      <c r="C242" s="39" t="s">
        <v>551</v>
      </c>
      <c r="D242" s="40" t="s">
        <v>552</v>
      </c>
      <c r="E242" s="41" t="s">
        <v>24</v>
      </c>
      <c r="F242" s="42">
        <v>2</v>
      </c>
      <c r="G242" s="43"/>
      <c r="H242" s="43">
        <f>ROUND(G242*F242,2)</f>
        <v>0</v>
      </c>
      <c r="I242" s="44"/>
      <c r="J242" s="10"/>
      <c r="K242" s="10"/>
      <c r="L242" s="10"/>
      <c r="M242" s="10"/>
      <c r="N242" s="10"/>
      <c r="O242" s="10"/>
      <c r="P242" s="10"/>
      <c r="Q242" s="10"/>
      <c r="R242" s="10"/>
      <c r="AE242" s="17" t="s">
        <v>19</v>
      </c>
      <c r="AG242" s="17" t="s">
        <v>17</v>
      </c>
      <c r="AH242" s="17" t="s">
        <v>7</v>
      </c>
      <c r="AL242" s="9" t="s">
        <v>15</v>
      </c>
      <c r="AR242" s="18" t="e">
        <f>IF(#REF!="základní",H242,0)</f>
        <v>#REF!</v>
      </c>
      <c r="AS242" s="18" t="e">
        <f>IF(#REF!="snížená",H242,0)</f>
        <v>#REF!</v>
      </c>
      <c r="AT242" s="18" t="e">
        <f>IF(#REF!="zákl. přenesená",H242,0)</f>
        <v>#REF!</v>
      </c>
      <c r="AU242" s="18" t="e">
        <f>IF(#REF!="sníž. přenesená",H242,0)</f>
        <v>#REF!</v>
      </c>
      <c r="AV242" s="18" t="e">
        <f>IF(#REF!="nulová",H242,0)</f>
        <v>#REF!</v>
      </c>
      <c r="AW242" s="9" t="s">
        <v>6</v>
      </c>
      <c r="AX242" s="18">
        <f>ROUND(G242*F242,2)</f>
        <v>0</v>
      </c>
      <c r="AY242" s="9" t="s">
        <v>19</v>
      </c>
      <c r="AZ242" s="17" t="s">
        <v>181</v>
      </c>
    </row>
    <row r="243" spans="1:52" s="2" customFormat="1" ht="37.9" customHeight="1">
      <c r="A243" s="23"/>
      <c r="B243" s="24"/>
      <c r="C243" s="55" t="s">
        <v>553</v>
      </c>
      <c r="D243" s="56" t="s">
        <v>554</v>
      </c>
      <c r="E243" s="57" t="s">
        <v>24</v>
      </c>
      <c r="F243" s="58">
        <v>2</v>
      </c>
      <c r="G243" s="59"/>
      <c r="H243" s="59">
        <f>ROUND(G243*F243,2)</f>
        <v>0</v>
      </c>
      <c r="I243" s="60"/>
      <c r="J243" s="10"/>
      <c r="K243" s="10"/>
      <c r="L243" s="10"/>
      <c r="M243" s="10"/>
      <c r="N243" s="10"/>
      <c r="O243" s="10"/>
      <c r="P243" s="10"/>
      <c r="Q243" s="10"/>
      <c r="R243" s="10"/>
      <c r="AE243" s="17" t="s">
        <v>23</v>
      </c>
      <c r="AG243" s="17" t="s">
        <v>105</v>
      </c>
      <c r="AH243" s="17" t="s">
        <v>7</v>
      </c>
      <c r="AL243" s="9" t="s">
        <v>15</v>
      </c>
      <c r="AR243" s="18" t="e">
        <f>IF(#REF!="základní",H243,0)</f>
        <v>#REF!</v>
      </c>
      <c r="AS243" s="18" t="e">
        <f>IF(#REF!="snížená",H243,0)</f>
        <v>#REF!</v>
      </c>
      <c r="AT243" s="18" t="e">
        <f>IF(#REF!="zákl. přenesená",H243,0)</f>
        <v>#REF!</v>
      </c>
      <c r="AU243" s="18" t="e">
        <f>IF(#REF!="sníž. přenesená",H243,0)</f>
        <v>#REF!</v>
      </c>
      <c r="AV243" s="18" t="e">
        <f>IF(#REF!="nulová",H243,0)</f>
        <v>#REF!</v>
      </c>
      <c r="AW243" s="9" t="s">
        <v>6</v>
      </c>
      <c r="AX243" s="18">
        <f>ROUND(G243*F243,2)</f>
        <v>0</v>
      </c>
      <c r="AY243" s="9" t="s">
        <v>19</v>
      </c>
      <c r="AZ243" s="17" t="s">
        <v>182</v>
      </c>
    </row>
    <row r="244" spans="1:52" s="2" customFormat="1" ht="24.2" customHeight="1">
      <c r="A244" s="23"/>
      <c r="B244" s="24"/>
      <c r="C244" s="55" t="s">
        <v>555</v>
      </c>
      <c r="D244" s="56" t="s">
        <v>556</v>
      </c>
      <c r="E244" s="57" t="s">
        <v>0</v>
      </c>
      <c r="F244" s="58">
        <v>1</v>
      </c>
      <c r="G244" s="59"/>
      <c r="H244" s="59">
        <f>ROUND(G244*F244,2)</f>
        <v>0</v>
      </c>
      <c r="I244" s="60"/>
      <c r="J244" s="10"/>
      <c r="K244" s="10"/>
      <c r="L244" s="10"/>
      <c r="M244" s="10"/>
      <c r="N244" s="10"/>
      <c r="O244" s="10"/>
      <c r="P244" s="10"/>
      <c r="Q244" s="10"/>
      <c r="R244" s="10"/>
      <c r="AE244" s="17" t="s">
        <v>23</v>
      </c>
      <c r="AG244" s="17" t="s">
        <v>105</v>
      </c>
      <c r="AH244" s="17" t="s">
        <v>7</v>
      </c>
      <c r="AL244" s="9" t="s">
        <v>15</v>
      </c>
      <c r="AR244" s="18" t="e">
        <f>IF(#REF!="základní",H244,0)</f>
        <v>#REF!</v>
      </c>
      <c r="AS244" s="18" t="e">
        <f>IF(#REF!="snížená",H244,0)</f>
        <v>#REF!</v>
      </c>
      <c r="AT244" s="18" t="e">
        <f>IF(#REF!="zákl. přenesená",H244,0)</f>
        <v>#REF!</v>
      </c>
      <c r="AU244" s="18" t="e">
        <f>IF(#REF!="sníž. přenesená",H244,0)</f>
        <v>#REF!</v>
      </c>
      <c r="AV244" s="18" t="e">
        <f>IF(#REF!="nulová",H244,0)</f>
        <v>#REF!</v>
      </c>
      <c r="AW244" s="9" t="s">
        <v>6</v>
      </c>
      <c r="AX244" s="18">
        <f>ROUND(G244*F244,2)</f>
        <v>0</v>
      </c>
      <c r="AY244" s="9" t="s">
        <v>19</v>
      </c>
      <c r="AZ244" s="17" t="s">
        <v>183</v>
      </c>
    </row>
  </sheetData>
  <protectedRanges>
    <protectedRange sqref="G10:G244" name="Oblast1"/>
  </protectedRanges>
  <autoFilter ref="C5:I244"/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dcterms:created xsi:type="dcterms:W3CDTF">2023-06-12T04:39:26Z</dcterms:created>
  <dcterms:modified xsi:type="dcterms:W3CDTF">2023-08-31T14:40:12Z</dcterms:modified>
  <cp:category/>
  <cp:version/>
  <cp:contentType/>
  <cp:contentStatus/>
</cp:coreProperties>
</file>