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Q:\222000\2022-000109_II130GJeníkov–křiž. s D1_aktualizace\1_PDPS_aktualizace\SOUPIS PRACI\v_dotazy\neoceneny soupis praci\"/>
    </mc:Choice>
  </mc:AlternateContent>
  <bookViews>
    <workbookView xWindow="0" yWindow="0" windowWidth="0" windowHeight="0"/>
  </bookViews>
  <sheets>
    <sheet name="Rekapitulace" sheetId="23" r:id="rId1"/>
    <sheet name="000" sheetId="2" r:id="rId2"/>
    <sheet name="001" sheetId="3" r:id="rId3"/>
    <sheet name="101.1.1" sheetId="4" r:id="rId4"/>
    <sheet name="101.1" sheetId="5" r:id="rId5"/>
    <sheet name="101.2.1" sheetId="6" r:id="rId6"/>
    <sheet name="101.2" sheetId="7" r:id="rId7"/>
    <sheet name="101.3.1" sheetId="8" r:id="rId8"/>
    <sheet name="101.3" sheetId="9" r:id="rId9"/>
    <sheet name="101.4.1" sheetId="10" r:id="rId10"/>
    <sheet name="101.4" sheetId="11" r:id="rId11"/>
    <sheet name="101.5.1" sheetId="12" r:id="rId12"/>
    <sheet name="101.5" sheetId="13" r:id="rId13"/>
    <sheet name="101.6.1" sheetId="14" r:id="rId14"/>
    <sheet name="101.6" sheetId="15" r:id="rId15"/>
    <sheet name="101.7.1" sheetId="16" r:id="rId16"/>
    <sheet name="101.7" sheetId="17" r:id="rId17"/>
    <sheet name="101.8.1" sheetId="18" r:id="rId18"/>
    <sheet name="101.8" sheetId="19" r:id="rId19"/>
    <sheet name="101.9.1" sheetId="20" r:id="rId20"/>
    <sheet name="101.9" sheetId="21" r:id="rId21"/>
    <sheet name="901" sheetId="22" r:id="rId22"/>
  </sheets>
  <calcPr/>
</workbook>
</file>

<file path=xl/calcChain.xml><?xml version="1.0" encoding="utf-8"?>
<calcChain xmlns="http://schemas.openxmlformats.org/spreadsheetml/2006/main">
  <c i="23" l="1" r="E30"/>
  <c r="D30"/>
  <c r="C30"/>
  <c r="E29"/>
  <c r="D29"/>
  <c r="C29"/>
  <c r="E28"/>
  <c r="D28"/>
  <c r="C28"/>
  <c r="E27"/>
  <c r="D27"/>
  <c r="C27"/>
  <c r="E26"/>
  <c r="D26"/>
  <c r="C26"/>
  <c r="E25"/>
  <c r="D25"/>
  <c r="C25"/>
  <c r="E24"/>
  <c r="D24"/>
  <c r="C24"/>
  <c r="E23"/>
  <c r="D23"/>
  <c r="C23"/>
  <c r="E22"/>
  <c r="D22"/>
  <c r="C22"/>
  <c r="E21"/>
  <c r="D21"/>
  <c r="C21"/>
  <c r="E20"/>
  <c r="D20"/>
  <c r="C20"/>
  <c r="E19"/>
  <c r="D19"/>
  <c r="C19"/>
  <c r="E18"/>
  <c r="D18"/>
  <c r="C18"/>
  <c r="E17"/>
  <c r="D17"/>
  <c r="C17"/>
  <c r="E16"/>
  <c r="D16"/>
  <c r="C16"/>
  <c r="E15"/>
  <c r="D15"/>
  <c r="C15"/>
  <c r="E14"/>
  <c r="D14"/>
  <c r="C14"/>
  <c r="E13"/>
  <c r="D13"/>
  <c r="C13"/>
  <c r="E12"/>
  <c r="D12"/>
  <c r="C12"/>
  <c r="E11"/>
  <c r="D11"/>
  <c r="C11"/>
  <c r="E10"/>
  <c r="D10"/>
  <c r="C10"/>
  <c r="C7"/>
  <c r="C6"/>
  <c i="22" r="I3"/>
  <c r="I89"/>
  <c r="O94"/>
  <c r="I94"/>
  <c r="O90"/>
  <c r="I90"/>
  <c r="I80"/>
  <c r="O85"/>
  <c r="I85"/>
  <c r="O81"/>
  <c r="I81"/>
  <c r="I71"/>
  <c r="O76"/>
  <c r="I76"/>
  <c r="O72"/>
  <c r="I72"/>
  <c r="I42"/>
  <c r="O67"/>
  <c r="I67"/>
  <c r="O63"/>
  <c r="I63"/>
  <c r="O59"/>
  <c r="I59"/>
  <c r="O55"/>
  <c r="I55"/>
  <c r="O51"/>
  <c r="I51"/>
  <c r="O47"/>
  <c r="I47"/>
  <c r="O43"/>
  <c r="I43"/>
  <c r="I17"/>
  <c r="O38"/>
  <c r="I38"/>
  <c r="O34"/>
  <c r="I34"/>
  <c r="O30"/>
  <c r="I30"/>
  <c r="O26"/>
  <c r="I26"/>
  <c r="O22"/>
  <c r="I22"/>
  <c r="O18"/>
  <c r="I18"/>
  <c r="I8"/>
  <c r="O13"/>
  <c r="I13"/>
  <c r="O9"/>
  <c r="I9"/>
  <c i="21" r="I3"/>
  <c r="I125"/>
  <c r="O177"/>
  <c r="I177"/>
  <c r="O173"/>
  <c r="I173"/>
  <c r="O169"/>
  <c r="I169"/>
  <c r="O165"/>
  <c r="I165"/>
  <c r="O161"/>
  <c r="I161"/>
  <c r="O157"/>
  <c r="I157"/>
  <c r="O153"/>
  <c r="I153"/>
  <c r="O149"/>
  <c r="I149"/>
  <c r="O146"/>
  <c r="I146"/>
  <c r="O142"/>
  <c r="I142"/>
  <c r="O138"/>
  <c r="I138"/>
  <c r="O134"/>
  <c r="I134"/>
  <c r="O130"/>
  <c r="I130"/>
  <c r="O126"/>
  <c r="I126"/>
  <c r="I120"/>
  <c r="O121"/>
  <c r="I121"/>
  <c r="I75"/>
  <c r="O116"/>
  <c r="I116"/>
  <c r="O112"/>
  <c r="I112"/>
  <c r="O108"/>
  <c r="I108"/>
  <c r="O104"/>
  <c r="I104"/>
  <c r="O100"/>
  <c r="I100"/>
  <c r="O96"/>
  <c r="I96"/>
  <c r="O92"/>
  <c r="I92"/>
  <c r="O88"/>
  <c r="I88"/>
  <c r="O84"/>
  <c r="I84"/>
  <c r="O80"/>
  <c r="I80"/>
  <c r="O76"/>
  <c r="I76"/>
  <c r="I66"/>
  <c r="O71"/>
  <c r="I71"/>
  <c r="O67"/>
  <c r="I67"/>
  <c r="I17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I8"/>
  <c r="O13"/>
  <c r="I13"/>
  <c r="O9"/>
  <c r="I9"/>
  <c i="20" r="I3"/>
  <c r="I13"/>
  <c r="O26"/>
  <c r="I26"/>
  <c r="O22"/>
  <c r="I22"/>
  <c r="O18"/>
  <c r="I18"/>
  <c r="O14"/>
  <c r="I14"/>
  <c r="I8"/>
  <c r="O9"/>
  <c r="I9"/>
  <c i="19" r="I3"/>
  <c r="I134"/>
  <c r="O182"/>
  <c r="I182"/>
  <c r="O178"/>
  <c r="I178"/>
  <c r="O174"/>
  <c r="I174"/>
  <c r="O170"/>
  <c r="I170"/>
  <c r="O166"/>
  <c r="I166"/>
  <c r="O162"/>
  <c r="I162"/>
  <c r="O158"/>
  <c r="I158"/>
  <c r="O154"/>
  <c r="I154"/>
  <c r="O151"/>
  <c r="I151"/>
  <c r="O147"/>
  <c r="I147"/>
  <c r="O143"/>
  <c r="I143"/>
  <c r="O139"/>
  <c r="I139"/>
  <c r="O135"/>
  <c r="I135"/>
  <c r="I129"/>
  <c r="O130"/>
  <c r="I130"/>
  <c r="I124"/>
  <c r="O125"/>
  <c r="I125"/>
  <c r="I79"/>
  <c r="O120"/>
  <c r="I120"/>
  <c r="O116"/>
  <c r="I116"/>
  <c r="O112"/>
  <c r="I112"/>
  <c r="O108"/>
  <c r="I108"/>
  <c r="O104"/>
  <c r="I104"/>
  <c r="O100"/>
  <c r="I100"/>
  <c r="O96"/>
  <c r="I96"/>
  <c r="O92"/>
  <c r="I92"/>
  <c r="O88"/>
  <c r="I88"/>
  <c r="O84"/>
  <c r="I84"/>
  <c r="O80"/>
  <c r="I80"/>
  <c r="I70"/>
  <c r="O75"/>
  <c r="I75"/>
  <c r="O71"/>
  <c r="I71"/>
  <c r="I17"/>
  <c r="O66"/>
  <c r="I66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I8"/>
  <c r="O13"/>
  <c r="I13"/>
  <c r="O9"/>
  <c r="I9"/>
  <c i="18" r="I3"/>
  <c r="I26"/>
  <c r="O51"/>
  <c r="I51"/>
  <c r="O47"/>
  <c r="I47"/>
  <c r="O43"/>
  <c r="I43"/>
  <c r="O39"/>
  <c r="I39"/>
  <c r="O35"/>
  <c r="I35"/>
  <c r="O31"/>
  <c r="I31"/>
  <c r="O27"/>
  <c r="I27"/>
  <c r="I13"/>
  <c r="O22"/>
  <c r="I22"/>
  <c r="O18"/>
  <c r="I18"/>
  <c r="O14"/>
  <c r="I14"/>
  <c r="I8"/>
  <c r="O9"/>
  <c r="I9"/>
  <c i="17" r="I3"/>
  <c r="I121"/>
  <c r="O177"/>
  <c r="I177"/>
  <c r="O173"/>
  <c r="I173"/>
  <c r="O169"/>
  <c r="I169"/>
  <c r="O165"/>
  <c r="I165"/>
  <c r="O161"/>
  <c r="I161"/>
  <c r="O157"/>
  <c r="I157"/>
  <c r="O153"/>
  <c r="I153"/>
  <c r="O149"/>
  <c r="I149"/>
  <c r="O145"/>
  <c r="I145"/>
  <c r="O141"/>
  <c r="I141"/>
  <c r="O138"/>
  <c r="I138"/>
  <c r="O134"/>
  <c r="I134"/>
  <c r="O130"/>
  <c r="I130"/>
  <c r="O126"/>
  <c r="I126"/>
  <c r="O122"/>
  <c r="I122"/>
  <c r="I116"/>
  <c r="O117"/>
  <c r="I117"/>
  <c r="I71"/>
  <c r="O112"/>
  <c r="I112"/>
  <c r="O108"/>
  <c r="I108"/>
  <c r="O104"/>
  <c r="I104"/>
  <c r="O100"/>
  <c r="I100"/>
  <c r="O96"/>
  <c r="I96"/>
  <c r="O92"/>
  <c r="I92"/>
  <c r="O88"/>
  <c r="I88"/>
  <c r="O84"/>
  <c r="I84"/>
  <c r="O80"/>
  <c r="I80"/>
  <c r="O76"/>
  <c r="I76"/>
  <c r="O72"/>
  <c r="I72"/>
  <c r="I62"/>
  <c r="O67"/>
  <c r="I67"/>
  <c r="O63"/>
  <c r="I63"/>
  <c r="I17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I8"/>
  <c r="O13"/>
  <c r="I13"/>
  <c r="O9"/>
  <c r="I9"/>
  <c i="16" r="I3"/>
  <c r="I30"/>
  <c r="O55"/>
  <c r="I55"/>
  <c r="O51"/>
  <c r="I51"/>
  <c r="O47"/>
  <c r="I47"/>
  <c r="O43"/>
  <c r="I43"/>
  <c r="O39"/>
  <c r="I39"/>
  <c r="O35"/>
  <c r="I35"/>
  <c r="O31"/>
  <c r="I31"/>
  <c r="I13"/>
  <c r="O26"/>
  <c r="I26"/>
  <c r="O22"/>
  <c r="I22"/>
  <c r="O18"/>
  <c r="I18"/>
  <c r="O14"/>
  <c r="I14"/>
  <c r="I8"/>
  <c r="O9"/>
  <c r="I9"/>
  <c i="15" r="I3"/>
  <c r="I129"/>
  <c r="O161"/>
  <c r="I161"/>
  <c r="O157"/>
  <c r="I157"/>
  <c r="O153"/>
  <c r="I153"/>
  <c r="O149"/>
  <c r="I149"/>
  <c r="O146"/>
  <c r="I146"/>
  <c r="O142"/>
  <c r="I142"/>
  <c r="O138"/>
  <c r="I138"/>
  <c r="O134"/>
  <c r="I134"/>
  <c r="O130"/>
  <c r="I130"/>
  <c r="I124"/>
  <c r="O125"/>
  <c r="I125"/>
  <c r="I79"/>
  <c r="O120"/>
  <c r="I120"/>
  <c r="O116"/>
  <c r="I116"/>
  <c r="O112"/>
  <c r="I112"/>
  <c r="O108"/>
  <c r="I108"/>
  <c r="O104"/>
  <c r="I104"/>
  <c r="O100"/>
  <c r="I100"/>
  <c r="O96"/>
  <c r="I96"/>
  <c r="O92"/>
  <c r="I92"/>
  <c r="O88"/>
  <c r="I88"/>
  <c r="O84"/>
  <c r="I84"/>
  <c r="O80"/>
  <c r="I80"/>
  <c r="I66"/>
  <c r="O75"/>
  <c r="I75"/>
  <c r="O71"/>
  <c r="I71"/>
  <c r="O67"/>
  <c r="I67"/>
  <c r="I17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I8"/>
  <c r="O13"/>
  <c r="I13"/>
  <c r="O9"/>
  <c r="I9"/>
  <c i="14" r="I3"/>
  <c r="I8"/>
  <c r="O17"/>
  <c r="I17"/>
  <c r="O13"/>
  <c r="I13"/>
  <c r="O9"/>
  <c r="I9"/>
  <c i="13" r="I3"/>
  <c r="I134"/>
  <c r="O194"/>
  <c r="I194"/>
  <c r="O190"/>
  <c r="I190"/>
  <c r="O186"/>
  <c r="I186"/>
  <c r="O182"/>
  <c r="I182"/>
  <c r="O178"/>
  <c r="I178"/>
  <c r="O174"/>
  <c r="I174"/>
  <c r="O170"/>
  <c r="I170"/>
  <c r="O166"/>
  <c r="I166"/>
  <c r="O162"/>
  <c r="I162"/>
  <c r="O158"/>
  <c r="I158"/>
  <c r="O155"/>
  <c r="I155"/>
  <c r="O151"/>
  <c r="I151"/>
  <c r="O147"/>
  <c r="I147"/>
  <c r="O143"/>
  <c r="I143"/>
  <c r="O139"/>
  <c r="I139"/>
  <c r="O135"/>
  <c r="I135"/>
  <c r="I129"/>
  <c r="O130"/>
  <c r="I130"/>
  <c r="I124"/>
  <c r="O125"/>
  <c r="I125"/>
  <c r="I79"/>
  <c r="O120"/>
  <c r="I120"/>
  <c r="O116"/>
  <c r="I116"/>
  <c r="O112"/>
  <c r="I112"/>
  <c r="O108"/>
  <c r="I108"/>
  <c r="O104"/>
  <c r="I104"/>
  <c r="O100"/>
  <c r="I100"/>
  <c r="O96"/>
  <c r="I96"/>
  <c r="O92"/>
  <c r="I92"/>
  <c r="O88"/>
  <c r="I88"/>
  <c r="O84"/>
  <c r="I84"/>
  <c r="O80"/>
  <c r="I80"/>
  <c r="I70"/>
  <c r="O75"/>
  <c r="I75"/>
  <c r="O71"/>
  <c r="I71"/>
  <c r="I17"/>
  <c r="O66"/>
  <c r="I66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I8"/>
  <c r="O13"/>
  <c r="I13"/>
  <c r="O9"/>
  <c r="I9"/>
  <c i="12" r="I3"/>
  <c r="I30"/>
  <c r="O55"/>
  <c r="I55"/>
  <c r="O51"/>
  <c r="I51"/>
  <c r="O47"/>
  <c r="I47"/>
  <c r="O43"/>
  <c r="I43"/>
  <c r="O39"/>
  <c r="I39"/>
  <c r="O35"/>
  <c r="I35"/>
  <c r="O31"/>
  <c r="I31"/>
  <c r="I13"/>
  <c r="O26"/>
  <c r="I26"/>
  <c r="O22"/>
  <c r="I22"/>
  <c r="O18"/>
  <c r="I18"/>
  <c r="O14"/>
  <c r="I14"/>
  <c r="I8"/>
  <c r="O9"/>
  <c r="I9"/>
  <c i="11" r="I3"/>
  <c r="I138"/>
  <c r="O202"/>
  <c r="I202"/>
  <c r="O198"/>
  <c r="I198"/>
  <c r="O194"/>
  <c r="I194"/>
  <c r="O190"/>
  <c r="I190"/>
  <c r="O186"/>
  <c r="I186"/>
  <c r="O182"/>
  <c r="I182"/>
  <c r="O178"/>
  <c r="I178"/>
  <c r="O174"/>
  <c r="I174"/>
  <c r="O170"/>
  <c r="I170"/>
  <c r="O166"/>
  <c r="I166"/>
  <c r="O163"/>
  <c r="I163"/>
  <c r="O159"/>
  <c r="I159"/>
  <c r="O155"/>
  <c r="I155"/>
  <c r="O151"/>
  <c r="I151"/>
  <c r="O147"/>
  <c r="I147"/>
  <c r="O143"/>
  <c r="I143"/>
  <c r="O139"/>
  <c r="I139"/>
  <c r="I133"/>
  <c r="O134"/>
  <c r="I134"/>
  <c r="I128"/>
  <c r="O129"/>
  <c r="I129"/>
  <c r="I83"/>
  <c r="O124"/>
  <c r="I124"/>
  <c r="O120"/>
  <c r="I120"/>
  <c r="O116"/>
  <c r="I116"/>
  <c r="O112"/>
  <c r="I112"/>
  <c r="O108"/>
  <c r="I108"/>
  <c r="O104"/>
  <c r="I104"/>
  <c r="O100"/>
  <c r="I100"/>
  <c r="O96"/>
  <c r="I96"/>
  <c r="O92"/>
  <c r="I92"/>
  <c r="O88"/>
  <c r="I88"/>
  <c r="O84"/>
  <c r="I84"/>
  <c r="I74"/>
  <c r="O79"/>
  <c r="I79"/>
  <c r="O75"/>
  <c r="I75"/>
  <c r="I21"/>
  <c r="O70"/>
  <c r="I70"/>
  <c r="O66"/>
  <c r="I66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I8"/>
  <c r="O17"/>
  <c r="I17"/>
  <c r="O13"/>
  <c r="I13"/>
  <c r="O9"/>
  <c r="I9"/>
  <c i="10" r="I3"/>
  <c r="I30"/>
  <c r="O55"/>
  <c r="I55"/>
  <c r="O51"/>
  <c r="I51"/>
  <c r="O47"/>
  <c r="I47"/>
  <c r="O43"/>
  <c r="I43"/>
  <c r="O39"/>
  <c r="I39"/>
  <c r="O35"/>
  <c r="I35"/>
  <c r="O31"/>
  <c r="I31"/>
  <c r="I13"/>
  <c r="O26"/>
  <c r="I26"/>
  <c r="O22"/>
  <c r="I22"/>
  <c r="O18"/>
  <c r="I18"/>
  <c r="O14"/>
  <c r="I14"/>
  <c r="I8"/>
  <c r="O9"/>
  <c r="I9"/>
  <c i="9" r="I3"/>
  <c r="I129"/>
  <c r="O185"/>
  <c r="I185"/>
  <c r="O181"/>
  <c r="I181"/>
  <c r="O177"/>
  <c r="I177"/>
  <c r="O173"/>
  <c r="I173"/>
  <c r="O169"/>
  <c r="I169"/>
  <c r="O165"/>
  <c r="I165"/>
  <c r="O161"/>
  <c r="I161"/>
  <c r="O157"/>
  <c r="I157"/>
  <c r="O154"/>
  <c r="I154"/>
  <c r="O150"/>
  <c r="I150"/>
  <c r="O146"/>
  <c r="I146"/>
  <c r="O142"/>
  <c r="I142"/>
  <c r="O138"/>
  <c r="I138"/>
  <c r="O134"/>
  <c r="I134"/>
  <c r="O130"/>
  <c r="I130"/>
  <c r="I124"/>
  <c r="O125"/>
  <c r="I125"/>
  <c r="I79"/>
  <c r="O120"/>
  <c r="I120"/>
  <c r="O116"/>
  <c r="I116"/>
  <c r="O112"/>
  <c r="I112"/>
  <c r="O108"/>
  <c r="I108"/>
  <c r="O104"/>
  <c r="I104"/>
  <c r="O100"/>
  <c r="I100"/>
  <c r="O96"/>
  <c r="I96"/>
  <c r="O92"/>
  <c r="I92"/>
  <c r="O88"/>
  <c r="I88"/>
  <c r="O84"/>
  <c r="I84"/>
  <c r="O80"/>
  <c r="I80"/>
  <c r="I70"/>
  <c r="O75"/>
  <c r="I75"/>
  <c r="O71"/>
  <c r="I71"/>
  <c r="I21"/>
  <c r="O66"/>
  <c r="I66"/>
  <c r="O62"/>
  <c r="I62"/>
  <c r="O58"/>
  <c r="I58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I8"/>
  <c r="O17"/>
  <c r="I17"/>
  <c r="O13"/>
  <c r="I13"/>
  <c r="O9"/>
  <c r="I9"/>
  <c i="8" r="I3"/>
  <c r="I13"/>
  <c r="O26"/>
  <c r="I26"/>
  <c r="O22"/>
  <c r="I22"/>
  <c r="O18"/>
  <c r="I18"/>
  <c r="O14"/>
  <c r="I14"/>
  <c r="I8"/>
  <c r="O9"/>
  <c r="I9"/>
  <c i="7" r="I3"/>
  <c r="I117"/>
  <c r="O161"/>
  <c r="I161"/>
  <c r="O157"/>
  <c r="I157"/>
  <c r="O153"/>
  <c r="I153"/>
  <c r="O149"/>
  <c r="I149"/>
  <c r="O145"/>
  <c r="I145"/>
  <c r="O141"/>
  <c r="I141"/>
  <c r="O137"/>
  <c r="I137"/>
  <c r="O133"/>
  <c r="I133"/>
  <c r="O129"/>
  <c r="I129"/>
  <c r="O126"/>
  <c r="I126"/>
  <c r="O122"/>
  <c r="I122"/>
  <c r="O118"/>
  <c r="I118"/>
  <c r="I112"/>
  <c r="O113"/>
  <c r="I113"/>
  <c r="I67"/>
  <c r="O108"/>
  <c r="I108"/>
  <c r="O104"/>
  <c r="I104"/>
  <c r="O100"/>
  <c r="I100"/>
  <c r="O96"/>
  <c r="I96"/>
  <c r="O92"/>
  <c r="I92"/>
  <c r="O88"/>
  <c r="I88"/>
  <c r="O84"/>
  <c r="I84"/>
  <c r="O80"/>
  <c r="I80"/>
  <c r="O76"/>
  <c r="I76"/>
  <c r="O72"/>
  <c r="I72"/>
  <c r="O68"/>
  <c r="I68"/>
  <c r="I58"/>
  <c r="O63"/>
  <c r="I63"/>
  <c r="O59"/>
  <c r="I59"/>
  <c r="I17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I8"/>
  <c r="O13"/>
  <c r="I13"/>
  <c r="O9"/>
  <c r="I9"/>
  <c i="6" r="I3"/>
  <c r="I13"/>
  <c r="O26"/>
  <c r="I26"/>
  <c r="O22"/>
  <c r="I22"/>
  <c r="O18"/>
  <c r="I18"/>
  <c r="O14"/>
  <c r="I14"/>
  <c r="I8"/>
  <c r="O9"/>
  <c r="I9"/>
  <c i="5" r="I3"/>
  <c r="I122"/>
  <c r="O167"/>
  <c r="I167"/>
  <c r="O163"/>
  <c r="I163"/>
  <c r="O159"/>
  <c r="I159"/>
  <c r="O155"/>
  <c r="I155"/>
  <c r="O151"/>
  <c r="I151"/>
  <c r="O147"/>
  <c r="I147"/>
  <c r="O143"/>
  <c r="I143"/>
  <c r="O139"/>
  <c r="I139"/>
  <c r="O135"/>
  <c r="I135"/>
  <c r="O131"/>
  <c r="I131"/>
  <c r="O127"/>
  <c r="I127"/>
  <c r="O123"/>
  <c r="I123"/>
  <c r="I117"/>
  <c r="O118"/>
  <c r="I118"/>
  <c r="I112"/>
  <c r="O113"/>
  <c r="I113"/>
  <c r="I67"/>
  <c r="O108"/>
  <c r="I108"/>
  <c r="O104"/>
  <c r="I104"/>
  <c r="O100"/>
  <c r="I100"/>
  <c r="O96"/>
  <c r="I96"/>
  <c r="O92"/>
  <c r="I92"/>
  <c r="O88"/>
  <c r="I88"/>
  <c r="O84"/>
  <c r="I84"/>
  <c r="O80"/>
  <c r="I80"/>
  <c r="O76"/>
  <c r="I76"/>
  <c r="O72"/>
  <c r="I72"/>
  <c r="O68"/>
  <c r="I68"/>
  <c r="I58"/>
  <c r="O63"/>
  <c r="I63"/>
  <c r="O59"/>
  <c r="I59"/>
  <c r="I17"/>
  <c r="O54"/>
  <c r="I54"/>
  <c r="O50"/>
  <c r="I50"/>
  <c r="O46"/>
  <c r="I46"/>
  <c r="O42"/>
  <c r="I42"/>
  <c r="O38"/>
  <c r="I38"/>
  <c r="O34"/>
  <c r="I34"/>
  <c r="O30"/>
  <c r="I30"/>
  <c r="O26"/>
  <c r="I26"/>
  <c r="O22"/>
  <c r="I22"/>
  <c r="O18"/>
  <c r="I18"/>
  <c r="I8"/>
  <c r="O13"/>
  <c r="I13"/>
  <c r="O9"/>
  <c r="I9"/>
  <c i="4" r="I3"/>
  <c r="I8"/>
  <c r="O9"/>
  <c r="I9"/>
  <c i="3" r="I3"/>
  <c r="I45"/>
  <c r="O49"/>
  <c r="I49"/>
  <c r="O46"/>
  <c r="I46"/>
  <c r="I36"/>
  <c r="O41"/>
  <c r="I41"/>
  <c r="O37"/>
  <c r="I37"/>
  <c r="I31"/>
  <c r="O32"/>
  <c r="I32"/>
  <c r="I22"/>
  <c r="O27"/>
  <c r="I27"/>
  <c r="O23"/>
  <c r="I23"/>
  <c r="I13"/>
  <c r="O18"/>
  <c r="I18"/>
  <c r="O14"/>
  <c r="I14"/>
  <c r="I8"/>
  <c r="O9"/>
  <c r="I9"/>
  <c i="2" r="I3"/>
  <c r="I60"/>
  <c r="O61"/>
  <c r="I61"/>
  <c r="I8"/>
  <c r="O56"/>
  <c r="I56"/>
  <c r="O52"/>
  <c r="I52"/>
  <c r="O48"/>
  <c r="I48"/>
  <c r="O44"/>
  <c r="I44"/>
  <c r="O41"/>
  <c r="I41"/>
  <c r="O37"/>
  <c r="I37"/>
  <c r="O33"/>
  <c r="I33"/>
  <c r="O29"/>
  <c r="I29"/>
  <c r="O25"/>
  <c r="I25"/>
  <c r="O22"/>
  <c r="I22"/>
  <c r="O19"/>
  <c r="I19"/>
  <c r="O16"/>
  <c r="I16"/>
  <c r="O12"/>
  <c r="I12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<sst xmlns="http://schemas.openxmlformats.org/spreadsheetml/2006/main">
  <si>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</si>
  <si>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</si>
  <si>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</si>
  <si>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2022-000109 - II/130 GOLČŮV JENÍKOV – KŘIŽ. S D1, ÚSEK Č. 2, ČÁST I.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</si>
  <si>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</si>
  <si>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</si>
  <si>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</si>
  <si>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</si>
  <si>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</si>
  <si>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</si>
  <si>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</si>
  <si>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000</t>
  </si>
  <si>
    <t>Vedlejší a ostatní náklady</t>
  </si>
  <si>
    <t>001</t>
  </si>
  <si>
    <t>Meteostanice</t>
  </si>
  <si>
    <t>101.1.1</t>
  </si>
  <si>
    <t>Úsek č.1, Sjezdy, napojení křižovatek</t>
  </si>
  <si>
    <t>101.1</t>
  </si>
  <si>
    <t>Úsek č.1, km 0,000 – 0,350</t>
  </si>
  <si>
    <t>101.2.1</t>
  </si>
  <si>
    <t>Úsek č.2, Sjezdy, napojení křižovatek</t>
  </si>
  <si>
    <t>101.2</t>
  </si>
  <si>
    <t>Úsek č.2, km 0,350 – 1,500</t>
  </si>
  <si>
    <t>101.3.1</t>
  </si>
  <si>
    <t>Úsek č.3, Sjezdy, napojení křižovatek</t>
  </si>
  <si>
    <t>101.3</t>
  </si>
  <si>
    <t>Úsek č.3, km 1,500 – 2,300</t>
  </si>
  <si>
    <t>101.4.1</t>
  </si>
  <si>
    <t>Úsek č.4, Sjezdy, napojení křižovatek</t>
  </si>
  <si>
    <t>101.4</t>
  </si>
  <si>
    <t>Úsek č.4, km 2,300 – 3,935</t>
  </si>
  <si>
    <t>101.5.1</t>
  </si>
  <si>
    <t>Úsek č.5, Sjezdy, napojení křižovatek</t>
  </si>
  <si>
    <t>101.5</t>
  </si>
  <si>
    <t>Úsek č.5, km 3,935 – 5,500</t>
  </si>
  <si>
    <t>101.6.1</t>
  </si>
  <si>
    <t>Úsek č.6, Sjezdy, napojení křižovatek</t>
  </si>
  <si>
    <t>101.6</t>
  </si>
  <si>
    <t>Úsek č.6, km 5,500 – 6,500</t>
  </si>
  <si>
    <t>101.7.1</t>
  </si>
  <si>
    <t>Úsek č.7, Sjezdy, napojení křižovatek</t>
  </si>
  <si>
    <t>101.7</t>
  </si>
  <si>
    <t>Úsek č.7, km 6,500 – 7,020</t>
  </si>
  <si>
    <t>101.8.1</t>
  </si>
  <si>
    <t>Úsek č.8, Sjezdy, napojení křižovatek</t>
  </si>
  <si>
    <t>101.8</t>
  </si>
  <si>
    <t>Úsek č.8, km 7,020 – 7,990</t>
  </si>
  <si>
    <t>101.9.1</t>
  </si>
  <si>
    <t>Úsek č.9, Sjezdy, napojení křižovatek</t>
  </si>
  <si>
    <t>101.9</t>
  </si>
  <si>
    <t>Úsek č.9, km 7,990 – 8,514</t>
  </si>
  <si>
    <t>901</t>
  </si>
  <si>
    <t>Chráničky sítě ROWANET</t>
  </si>
  <si>
    <t>Soupis prací objektu</t>
  </si>
  <si>
    <t>S</t>
  </si>
  <si>
    <t>Stavba:</t>
  </si>
  <si>
    <t>2022-000109</t>
  </si>
  <si>
    <t>II/130 GOLČŮV JENÍKOV – KŘIŽ. S D1, ÚSEK Č. 2, ČÁST I.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</si>
  <si>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</si>
  <si>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</si>
  <si>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</si>
  <si>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</si>
  <si>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</si>
  <si>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</si>
  <si>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</si>
  <si>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</si>
  <si>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</si>
  <si>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</si>
  <si>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</si>
  <si>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</si>
  <si>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</si>
  <si>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</si>
  <si>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</si>
  <si>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</si>
  <si>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</si>
  <si>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02610</t>
  </si>
  <si>
    <t/>
  </si>
  <si>
    <t>ZKOUŠENÍ KONSTRUKCÍ A PRACÍ ZKUŠEBNOU ZHOTOVITELE</t>
  </si>
  <si>
    <t>KPL</t>
  </si>
  <si>
    <t>OTSKP ~ 2022</t>
  </si>
  <si>
    <t>PP</t>
  </si>
  <si>
    <t>zkoušení asfaltové směsi na přítomnost PAU, vč. vyhodnocení a zatřídění</t>
  </si>
  <si>
    <t>TS</t>
  </si>
  <si>
    <t>zahrnuje veškeré náklady spojené s objednatelem požadovanými zkouškami</t>
  </si>
  <si>
    <t>02720</t>
  </si>
  <si>
    <t>POMOC PRÁCE ZŘÍZ NEBO ZAJIŠŤ REGULACI A OCHRANU DOPRAVY</t>
  </si>
  <si>
    <t>zpracování DIO, vč. zřízení a odstranění přechodného dopravního značení
 objízdných tras, vč. projednání. Zajištění vydání všech potřebných rozhodnutí a stanovení pro přechodnou úpravu provozu na pozemních komunikacích dle zpracované projektové dokumentace a dle vyjádření dotčených orgánů;
-Soustavnou péči zhotovitele o kvalitní značení objízdných tras;
-Zabezpečení změny dopravního značení a provizorních objížděk;</t>
  </si>
  <si>
    <t>VV</t>
  </si>
  <si>
    <t xml:space="preserve">viz příloha E - Zásady organizace výstavby  1 = 1,000 [A]</t>
  </si>
  <si>
    <t>zahrnuje veškeré náklady spojené s objednatelem požadovanými zařízeními</t>
  </si>
  <si>
    <t>02730</t>
  </si>
  <si>
    <t>POMOC PRÁCE ZŘÍZ NEBO ZAJIŠŤ OCHRANU INŽENÝRSKÝCH SÍTÍ</t>
  </si>
  <si>
    <t>náklady na vytyčení inženýrských sítí na staveništi</t>
  </si>
  <si>
    <t>02911</t>
  </si>
  <si>
    <t>OSTATNÍ POŽADAVKY - GEODETICKÉ ZAMĚŘENÍ</t>
  </si>
  <si>
    <t>veškerá zaměření nutná pro realizaci stavby, doložení provedených prací a doložení skutečného provedení stavby na podkladu KM
Jedná se i o zaměření skutečného provedení stavby ke kolaudaci vč. digitální podoby, vytyčení hranic pozemků a obvodu stavby, geodetické zaměření v průběhu stavby, zaměření jednotlivých vrstev a konstrukcí (určení objemu)</t>
  </si>
  <si>
    <t>02940</t>
  </si>
  <si>
    <t>OSTATNÍ POŽADAVKY - VYPRACOVÁNÍ DOKUMENTACE</t>
  </si>
  <si>
    <t>Pasportizace okolních staveb a pozemků, pasportizace objízdných tras před zahájením prací a po dokončení prací
Vypracování kontrolně zkušebního plánu stavby
Zpracování a předložení technologických postupů provádění prací před zahájením jednotlivých prací s ohledem na BOZP
Ostatní náklady nutné k dokončení stavby, uvedení do předčasného užívání, k vydání kolaudačního souhlasu a uvedení stavby do provozu
Zajištění podmínek vyplývajících ze stavebního povolení a podkladových dokladů, které jsou uvedeny jako závazek nebo povinnost objednatele (stavebníka) během realizace stavby;
Uzavření dohody o předčasném užívání stavby před jejím úplným dokončením
Vypracování závěrečné zprávy zhotovitele o jakosti provedeného díla (bližší podmínky a rozsah v SOD)_x000d_
Vyhodnocení plánu odpadů</t>
  </si>
  <si>
    <t>zahrnuje veškeré náklady spojené s objednatelem požadovanými pracemi</t>
  </si>
  <si>
    <t>1</t>
  </si>
  <si>
    <t>HAVARIJNÍ PLÁN</t>
  </si>
  <si>
    <t>HAVARIJNÍ PLÁN 1 = 1,000 [A]</t>
  </si>
  <si>
    <t>02944</t>
  </si>
  <si>
    <t>OSTAT POŽADAVKY - DOKUMENTACE SKUTEČ PROVEDENÍ V DIGIT FORMĚ</t>
  </si>
  <si>
    <t>Výkresy a související písemnosti zhotovené stavby potřebné pro evidenci pozemní komunikace. Výkresy odchylek a změn stavby oproti DSP+PDPS. Ověření podpisem odpovědného zástupce zhotovitele a správce stavby._x000d_
Vektorová data osy silnice _x000d_
Součástí PDPS a následně i DSPS budou vektorová data osy realizované silnice II. třídy ve formátu ESRI SHP nebo GDB a situační výkres se zakreslenou osou realizované silnice II. třídy minimílně v měřítku katastrální mapy</t>
  </si>
  <si>
    <t>1 = 1,000 [A]</t>
  </si>
  <si>
    <t>02945</t>
  </si>
  <si>
    <t>OSTAT POŽADAVKY - GEOMETRICKÝ PLÁN</t>
  </si>
  <si>
    <t>Geometrický oddělovací plán pro majetkové vypořádání vlastnických vztahů a pro věcná břemena dle požadavků správců, potvrzený katastrálním úřadem dle SOD,</t>
  </si>
  <si>
    <t xml:space="preserve">položka zahrnuje:       
- přípravu podkladů, vyhotovení žádosti pro vklad na katastrální úřad
- polní práce spojené s vyhotovením geometrického plánu
- výpočetní a grafické kancelářské práce
- úřední ověření výsledného elaborátu
- schválení návrhu vkladu do katastru nemovitostí příslušným katastrálním úřadem</t>
  </si>
  <si>
    <t>02946</t>
  </si>
  <si>
    <t>OSTAT POŽADAVKY - FOTODOKUMENTACE</t>
  </si>
  <si>
    <t>1x závěrečná fotodokumentace na CD</t>
  </si>
  <si>
    <t>položka zahrnuje:
- fotodokumentaci zadavatelem požadovaného děje a konstrukcí v požadovaných časových intervalech
- zadavatelem specifikované výstupy (fotografie v papírovém a digitálním formátu) v požadovaném počtu</t>
  </si>
  <si>
    <t>02960</t>
  </si>
  <si>
    <t>OSTATNÍ POŽADAVKY - BOZP</t>
  </si>
  <si>
    <t>Kompletní práce související se zajištěním BOZP na stavbě – práce související s plánem BOZP</t>
  </si>
  <si>
    <t>zahrnuje veškeré náklady spojené s objednatelem požadovaným dozorem</t>
  </si>
  <si>
    <t>02990</t>
  </si>
  <si>
    <t>A</t>
  </si>
  <si>
    <t>OSTATNÍ POŽADAVKY - INFORMAČNÍ TABULE</t>
  </si>
  <si>
    <t xml:space="preserve">publicita Kraj Vysočina místo, realizace bude po dobu realizace stavby osazeno 2 ks velkoplošného billboardu o rozměrech 5,1x2,4 m dle pravidel objednatele (jedná se o pronájem), zahrnuje projednání umístění, konstrukci a polep vč. dodávky, montáže a demontáže._x000d_
Formát, rozměr a popis vč. grafického zpracování bude před zhotovením a osazením odsouhlasen objednatelem._x000d_
</t>
  </si>
  <si>
    <t xml:space="preserve">Dočasná publicita – billboard Kraj Vysočina  2 = 2,000 [A]</t>
  </si>
  <si>
    <t xml:space="preserve"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</si>
  <si>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B</t>
  </si>
  <si>
    <t xml:space="preserve">publicita EU, místo realizace projektu bude po dobu realizace stavby osazeno 1 ks velkoplošného billboardu o rozměrech 5,1x2,4 m dle pravidel publicity IROP (jedná se o pronájem). Zahrnuje projednání umístění, konstrukci a polep vč. dodávky, montáže a demontáže._x000d_
Formát, rozměr a popis vč. grafického zpracování bude před zhotovením a osazením odsouhlasen objednatelem._x000d_
</t>
  </si>
  <si>
    <t>Dočasná publicita – billboard EU 1 = 1,000 [A]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</si>
  <si>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</si>
  <si>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02991</t>
  </si>
  <si>
    <t>OSTATNÍ POŽADAVKY - PAMĚTNÍ DESKA</t>
  </si>
  <si>
    <t>KUS</t>
  </si>
  <si>
    <t xml:space="preserve">publicita EU, místo realizace stavby bude nejpozději k datu převzetí dokončené stavby objednatelem osazeno _x000d_
1 ks pamětní desky o rozměrech 0,3*0,4 m dle pravidel IROP, z materiálů odolných vůči povětrnostním podmínkám, životnost desky a písma min. 5 let. Jedná se o dodávku, osazení a montáž pamětní desky včetně sloupku a ukotvení._x000d_
Formát, rozměr a popis vč. grafického zpracování bude před zhotovením a osazením odsouhlasen objednatelem._x000d_
</t>
  </si>
  <si>
    <t>Trvalá publicita – stálá pamětní deska 1 = 1,000 [A]</t>
  </si>
  <si>
    <t>03100</t>
  </si>
  <si>
    <t>ZAŘÍZENÍ STAVENIŠTĚ - ZŘÍZENÍ, PROVOZ, DEMONTÁŽ</t>
  </si>
  <si>
    <t>Zahrnuje zejména náklady na:
- požadavky související s vybudováním, provozem a likvidací zařízení staveniště
- přípravu staveniště včetně zajištění přístupu pro provádění prací</t>
  </si>
  <si>
    <t>zahrnuje objednatelem povolené náklady na pořízení (event. pronájem), provozování, udržování a likvidaci zhotovitelova zařízení</t>
  </si>
  <si>
    <t>5</t>
  </si>
  <si>
    <t>Komunikace</t>
  </si>
  <si>
    <t>57790A</t>
  </si>
  <si>
    <t>VÝSPRAVA VÝTLUKU SMESÍ ACO (KUBATURA)</t>
  </si>
  <si>
    <t>M3</t>
  </si>
  <si>
    <t>výsprava výtluků nebo souvislá oprava vybraných úseků vozovky s ohledem na vedení objízdných tras, rozsah položky dle technické specifikace, bude zahrnovat frézování, čištění, tl. opravy prům. 50mm, včetně případné vyrovnávky_x000d_
POZN.: položka bude čerpána pouze se souhlasem a v rozsahu dle pokynů objednatele</t>
  </si>
  <si>
    <t>280 = 280,000 [A]</t>
  </si>
  <si>
    <t>- odfrézování nebo jiné odstranení poškozených vozovkových vrstev_x000d_
- zaríznutí hran_x000d_
- vycištení_x000d_
- náter_x000d_
- dodání a výpln predepsanou zhutnenou balenou asfaltovou smesí_x000d_
- asfaltová zálivka</t>
  </si>
  <si>
    <t>015111</t>
  </si>
  <si>
    <t xml:space="preserve">POPLATKY ZA LIKVIDACI ODPADU NEKONTAMINOVANÝCH - 17 05 04  VYTEŽENÉ ZEMINY A HORNINY -  I. TRÍDA TEŽITELNOSTI</t>
  </si>
  <si>
    <t>T</t>
  </si>
  <si>
    <t>3,168*1,9 = 6,019 [A]</t>
  </si>
  <si>
    <t>1. Položka obsahuje:
 – veškeré poplatky provozovateli skládky, recyklacní linky nebo jiného zarízení na zpracování nebo likvidaci odpadu související s prevzetím, uložením, zpracováním nebo likvidací odpadu
2. Položka neobsahuje:
 – náklady spojené s dopravou odpadu z místa stavby na místo prevzetí provozovatelem skládky, recyklacní linky nebo jiného zarízení na zpracování nebo likvidaci odpadu
3. Zpusob merení:
Tunou se rozumí hmotnost odpadu vytrídeného v souladu se zákonem c. 541/2020 Sb., o nakládání s odpady, v platném znení.</t>
  </si>
  <si>
    <t>Zemní práce</t>
  </si>
  <si>
    <t>131738</t>
  </si>
  <si>
    <t>HLOUBENÍ JAM ZAPAŽ I NEPAŽ TR. I, ODVOZ DO 20KM</t>
  </si>
  <si>
    <t>pro základ stožáru meteostanice 1,2*1,2*2,2 = 3,168 [A]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</si>
  <si>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príplatek za lepivost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svahování a presvah. svahu do konecného tvaru, výmena hornin v podloží a v pláni znehodnocené klimatickými vlivy
- rucní vykopávky, odstranení korenu a napadávek
- pažení, vzeprení a rozeprení vc. prepažování (vyjma štetových sten)
- úpravu, ochranu a ocištení dna, základové spáry, sten a svahu
- odvedení nebo obvedení vody v okolí výkopište a ve výkopišti
- trídení výkopku
- veškeré pomocné konstrukce umožnující provedení vykopávky (príjezdy, sjezdy, nájezdy, lešení, podper. konstr., premostení, zpevnené plochy, zakrytí a pod.)
- nezahrnuje uložení zeminy (na skládku, do násypu) ani poplatky za skládku, vykazují se v položce c.0141**</t>
  </si>
  <si>
    <t>17120</t>
  </si>
  <si>
    <t>ULOŽENÍ SYPANINY DO NÁSYPU A NA SKLÁDKY BEZ ZHUTNENÍ</t>
  </si>
  <si>
    <t xml:space="preserve">vytlačená zemina patka stožíru  3,168 = 3,168 [A]</t>
  </si>
  <si>
    <t xml:space="preserve">položka zahrnuje:
- kompletní provedení zemní konstrukce do predepsaného tvaru
- ošetrení úložište po celou dobu práce v nem vc. klimatických opatrení
- ztížení v okolí vedení, konstrukcí a objektu a jejich docasné zajištení
- ztížení provádení ve ztížených podmínkách a stísnených prostorech
- ztížené ukládání sypaniny pod vodu
- ukládání po vrstvách a po jiných nutných cástech (figurách) vc. dosypávek
- spouštení a nošení materiálu
- úprava, ocištení a ochrana podloží a svahu
- svahování, uzavírání povrchu svahu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</si>
  <si>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2</t>
  </si>
  <si>
    <t>Základy</t>
  </si>
  <si>
    <t>272315</t>
  </si>
  <si>
    <t>ZÁKLADY Z PROSTÉHO BETONU DO C30/37</t>
  </si>
  <si>
    <t>základ stožáru meteostanice 1,2*1,2*2,2 = 3,168 [A]</t>
  </si>
  <si>
    <t xml:space="preserve">- dodání  cerstvého  betonu  (betonové  smesi)  požadované  kvality,  jeho  uložení  do požadovaného tvaru pri jakékoliv hustote výztuže, konzistenci cerstvého betonu a zpusobu hutnení, ošetrení a ochranu betonu,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podperné  konstr. (skruže) a lešení všech druhu pro bednení, uložení cerstvého betonu, výztuže a doplnkových konstr., vc. požadovaných otvoru, ochranných a bezpecnostních opatrení a základu techto konstrukcí a lešení,
- vytvorení kotevních cel, kapes, nálitku, a sedel,
- zrízení  všech  požadovaných  otvoru, kapes, výklenku, prostupu, dutin, drážek a pod., vc. ztížení práce a úprav  kolem nich,
- úpravy pro osazení výztuže, doplnkových konstrukcí a vybavení,
- úpravy povrchu pro položení požadované izolace, povlaku a náteru, prípadne vyspravení,
- ztížení práce u kabelových a injektážních trubek a ostatních zarízení osazovaných do betonu,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kamenivem,
- prípadné zrízení spojovací vrstvy u základu,
- úpravy pro osazení zarízení ochrany konstrukce proti vlivu bludných proudu,</t>
  </si>
  <si>
    <t>272368</t>
  </si>
  <si>
    <t>VÝZTUŽ ZÁKLADU ZE SVAR SÍTÍ</t>
  </si>
  <si>
    <t>přidaná výztuž základové konstrukce stožáru 0,02 = 0,020 [A]</t>
  </si>
  <si>
    <t>Položka zahrnuje veškerý materiál, výrobky a polotovary, vcetne mimostaveništní a vnitrostaveništní dopravy (rovnež presuny), vcetne naložení a složení, prípadne s uložením
- dodání betonárské výztuže v požadované kvalite, stríhání, rezání, ohýbání a spojování do všech požadovaných tvaru (vc. armakošu) a uložení s požadovaným zajištením polohy a krytí výztuže betonem,
- veškeré svary nebo jiné spoje výztuže,
- pomocné konstrukce a práce pro osazení a upevnení výztuže,
- zednické výpomoci pro montáž betonárské výztuže,
- úpravy výztuže pro osazení doplnkových konstrukcí,
- ochranu výztuže do doby jejího zabetonování,
- úpravy výztuže pro zrízení železobetonových kloubu, kotevních prvku, závesných ok a doplnkových konstrukcí,
- veškerá opatrení pro zajištení soudržnosti výztuže a betonu,
- vodivé propojení výztuže, které je soucástí ochrany konstrukce proti vlivum bludných proudu, vyvedení do merících skríní nebo míst pro merení bludných proudu (vlastní merící skríne se uvádejí položkami SD 74),
- povrchovou antikorozní úpravu výztuže,
- separaci výztuže,
- osazení merících zarízení a úpravy pro ne,
- osazení merících skríní nebo míst pro merení bludných proudu.</t>
  </si>
  <si>
    <t>4</t>
  </si>
  <si>
    <t>Vodorovné konstrukce</t>
  </si>
  <si>
    <t>45152</t>
  </si>
  <si>
    <t>PODKLADNÍ A VÝPLNOVÉ VRSTVY Z KAMENIVA DRCENÉHO</t>
  </si>
  <si>
    <t xml:space="preserve">podkladní vrstva základu stožáru  1,2*1,2*0,2 = 0,288 [A]</t>
  </si>
  <si>
    <t>položka zahrnuje dodávku predepsaného kameniva, mimostaveništní a vnitrostaveništní dopravu a jeho uložení
není-li v zadávací dokumentaci uvedeno jinak, jedná se o nakupovaný materiál</t>
  </si>
  <si>
    <t>7</t>
  </si>
  <si>
    <t>Přidružená stavební výroba</t>
  </si>
  <si>
    <t>75544</t>
  </si>
  <si>
    <t>METEOSONDA</t>
  </si>
  <si>
    <t>KOMPLET</t>
  </si>
  <si>
    <t xml:space="preserve">vozovkový senzor pro teplotu a stav vozovky1			
 = 1,000 [A]_x000d_
          -stavy povrchu vozovky (suchá / vlhká / mokrá / zbytková sůl / sníh / námraza)    _x000d_
          -Rozsah měření:-40 až +60 °C    _x000d_
          -Přesnost: ±0,2 °C     _x000d_
          -Stupeň krytí:IP 68    _x000d_
včetně kalibrace senzoru    _x000d_
 hloubkový senzor teploty vozovky -30m kabel1			
 = 1,000 [G]_x000d_
 dodávka a montáž všech senzorů (2ks) - komplet1			
 = 1,000 [H]</t>
  </si>
  <si>
    <t>755444</t>
  </si>
  <si>
    <t>METEOSTANICE</t>
  </si>
  <si>
    <t xml:space="preserve">Žárově zinkovaný stožár výšky,protikorozní ochrana IIIA nebo IIIB dle TP19B - RAL 7001 -  8,0m1			
 = 1,000 [A]_x000d_
 Rozvaděč bude ve stupni krytí min. IP 54 s konstrukcí uchycení na sloup - nerez provedení1			
 = 1,000 [B]_x000d_
 datalogger meteostanice (3G/4G modem, licence, veškeré komponenty a interface pro připojení uvedených atmosférických nebo vozovkového senzoru)1			
 = 1,000 [C]_x000d_
 senzor teploty a vlhkosti vzduchu (včetně radiačního krytu)  -Stupeň krytí:IP 661			
 = 1,000 [D]_x000d_
          -Rozsah měření: 0 – 100 %, -80 až +60 °C    _x000d_
          -Přesnost: ±1,0 %, ±0,2 °C     _x000d_
          -Komunikační rozhraní: RS485    _x000d_
          -Napájení: 7 – 28 VDC    _x000d_
 senzor srážek1			
 = 1,000 [I]_x000d_
          -Měření srážek metodou: on/off    _x000d_
          -Zjišťování druhu srážek: Déšť    _x000d_
          -Spolu s teplotou a relativní vlhkostí: Déšť, sníh s deštěm/smíšené srážky, sníh     _x000d_
 Dohledová kamera pevná s IR reflektorem včetně výložníku - dodávka a montáž2			
 = 2,000 [M]_x000d_
          -Citlivost – barva:0.002 Lux @ (F1.2), 0.0027 Lux @ (F1.4), 0 Lux with IR    _x000d_
          -Rozlišení obrazu:1920 x 1080 Mpx / 1280 x 960 Mpx    _x000d_
          -Max počet snímků za sek.(M-xPEG):1920 x 1080 @ 50fps H.264 / MJPEG    _x000d_
          -Komunikační rozhraní:RJ-45 10M/100M Ethernet    _x000d_
          -Rozsah teplot:od -40 °C do +60 °C    _x000d_
          -Spotřeba:10 – 20 W    _x000d_
          -Stupeň krytí:IP 67    _x000d_
 Senzor rychlosti a směru větru - dodávka a montáž1			
 = 1,000 [U]_x000d_
          -Rozsah měření rychlosti: 0,4 – 75 m/s (1,4 – 270 km/h)    _x000d_
          -Přenos měření rychlosti: ± 0,35 m/s    _x000d_
          -Rozsah měření směru větru:0 – 360°    _x000d_
          -Přesnost měření směru větru: ± 3°    _x000d_
          -Rozsah pracovních teplot: od -50°C do + 55°C    _x000d_
 _x000d_
Práce:    _x000d_
Integrace meteostanice do vyšších nadřazených systémů    _x000d_
Předintegrace a dílenská příprava součástí meteosystému    _x000d_
Montáž, kompletace, SW nastavení meteosystému    _x000d_
Práce technik (16hod.)    _x000d_
Práce plošinou (4hod.)    _x000d_
Práce jeřáb (2hod.)    _x000d_
 komplet1			
 = 1,000 [AI]</t>
  </si>
  <si>
    <t>9</t>
  </si>
  <si>
    <t>Ostatní konstrukce a práce</t>
  </si>
  <si>
    <t>919114</t>
  </si>
  <si>
    <t>REZÁNÍ ASFALTOVÉHO KRYTU VOZOVEK TL DO 200MM</t>
  </si>
  <si>
    <t>M</t>
  </si>
  <si>
    <t>položka zahrnuje rezání vozovkové vrstvy v predepsané tlouštce, vcetne spotreby vody</t>
  </si>
  <si>
    <t>931312</t>
  </si>
  <si>
    <t>TESNENÍ DILATAC SPAR ASF ZÁLIVKOU PRUR DO 200MM2</t>
  </si>
  <si>
    <t>položka zahrnuje dodávku a osazení predepsaného materiálu, ocištení ploch spáry pred úpravou, ocištení okolí spáry po úprave
nezahrnuje tesnící profil</t>
  </si>
  <si>
    <t>56362</t>
  </si>
  <si>
    <t>VOZOVKOVÉ VRSTVY Z RECYKLOVANÉHO MATERIÁLU TL DO 100MM</t>
  </si>
  <si>
    <t>M2</t>
  </si>
  <si>
    <t>dopojení sjezdů z R-mat</t>
  </si>
  <si>
    <t>8,5 = 8,500 [A]</t>
  </si>
  <si>
    <t>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- nezahrnuje postřiky, nátěry</t>
  </si>
  <si>
    <t>POPLATKY ZA LIKVIDACŮ ODPADŮ NEKONTAMINOVANÝCH - 17 05 04 VYTĚŽENÉ ZEMINY A HORNINY - I. TŘÍDA TĚŽITELNOSTI</t>
  </si>
  <si>
    <t xml:space="preserve">krajnice  350*0,1*1,8 = 63,000 [A]_x000d_
 příkopy 700*0,25*1,8 = 315,000 [B]_x000d_
 Celkem: A+B = 378,000 [C]</t>
  </si>
  <si>
    <t>1. Položka obsahuje:
 – veškeré poplatky provozovateli skládky, recyklační linky nebo jiného zařízení na zpracování nebo likvidaci odpadů související s převzetím, uložením, zpracováním nebo likvidací odpadu
2. Položka neobsahuje:
 – náklady spojené s dopravou odpadu z místa stavby na místo převzetí provozovatelem skládky, recyklační linky nebo jiného zařízení na zpracování nebo likvidaci odpadů
3. Způsob měření:
Tunou se rozumí hmotnost odpadu vytříděného v souladu se zákonem č. 185/2001 Sb., o nakládání s odpady, v platném znění.</t>
  </si>
  <si>
    <t>SANACE OKRAJŮ VOZOVKY - ČERPÁNO SE SOUHLASEM INVESTORA</t>
  </si>
  <si>
    <t>107,1*1,8 = 192,780 [A]</t>
  </si>
  <si>
    <t>11120</t>
  </si>
  <si>
    <t>ODSTRANENÍ KROVIN</t>
  </si>
  <si>
    <t>vč. odstranění pařezů</t>
  </si>
  <si>
    <t>odstranění náletových dřevin 350 = 350,000 [A]</t>
  </si>
  <si>
    <t>odstranení krovin a stromu do prumeru 100 mm
doprava drevin bez ohledu na vzdálenost
spálení na hromadách nebo štepkování</t>
  </si>
  <si>
    <t>11372</t>
  </si>
  <si>
    <t>FRÉZOVÁNÍ ZPEVNĚNÝCH PLOCH ASFALTOVÝCH</t>
  </si>
  <si>
    <t xml:space="preserve">odvoz a uložení na skládku KSUSV_x000d_
odečet na použití R-mat na krajnice a sjezdy 35,0m3_x000d_
</t>
  </si>
  <si>
    <t>(1270+601+345+65)*0,04 = 91,240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</si>
  <si>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</si>
  <si>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113727</t>
  </si>
  <si>
    <t>FRÉZOVÁNÍ ZPEVNĚNÝCH PLOCH ASFALTOVÝCH, ODVOZ</t>
  </si>
  <si>
    <t>LOKÁLNÍ SANACE - ČERPÁNO SE SOUHLASEM INVESTORA
odvoz na skládku dle dispozic zhotovitele</t>
  </si>
  <si>
    <t xml:space="preserve">předpoklad 20%  2281*0,2*0,05 = 22,810 [A]</t>
  </si>
  <si>
    <t>12273</t>
  </si>
  <si>
    <t>ODKOPÁVKY A PROKOPÁVKY OBECNÉ TŘ. I</t>
  </si>
  <si>
    <t>SANACE OKRAJŮ VOZOVKY - ČERPÁNO SE SOUHLASEM INVESTORA
odvoz na skládku dle dispozic zhotovitele</t>
  </si>
  <si>
    <t xml:space="preserve">předpoklad 25% délky okrajů  (350*2*0,25)*1,2*0,51 = 107,100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</si>
  <si>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</si>
  <si>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12922</t>
  </si>
  <si>
    <t>ČIŠTĚNÍ KRAJNIC OD NÁNOSU TL. DO 100MM</t>
  </si>
  <si>
    <t>odvoz a uložení na skládku dle dispozic zhotovitele</t>
  </si>
  <si>
    <t>2*0,5*350 = 350,000 [A]</t>
  </si>
  <si>
    <t xml:space="preserve">Součástí položky je vodorovná a svislá doprava, přemístění, přeložení, manipulace s materiálem a uložení na skládku.
 Nezahrnuje poplatek za skládku, který se vykazuje v položce 0141** (s výjimkou malého množství  materiálu, kde je možné poplatek zahrnout do jednotkové ceny položky – tento fakt musí být uveden v doplňujícím textu k položce)</t>
  </si>
  <si>
    <t>12931</t>
  </si>
  <si>
    <t>ČIŠTĚNÍ PŘÍKOPŮ OD NÁNOSU DO 0,25M3/M</t>
  </si>
  <si>
    <t>2*350 = 700,000 [A]</t>
  </si>
  <si>
    <t>129946</t>
  </si>
  <si>
    <t>ČIŠTĚNÍ POTRUBÍ DN DO 400MM</t>
  </si>
  <si>
    <t xml:space="preserve">propustek km 0,001  13 = 13,000 [A]</t>
  </si>
  <si>
    <t>ULOŽENÍ SYPANINY DO NÁSYPŮ A NA SKLÁDKY BEZ ZHUTNĚNÍ</t>
  </si>
  <si>
    <t>107,1 = 107,100 [A]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</si>
  <si>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</si>
  <si>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17310</t>
  </si>
  <si>
    <t>ZEMNÍ KRAJNICE A DOSYPÁVKY SE ZHUTNĚNÍM</t>
  </si>
  <si>
    <t>(350*2*0,25)*0,15 = 26,250 [A]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</si>
  <si>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</si>
  <si>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</si>
  <si>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</si>
  <si>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 xml:space="preserve">předpoklad 25% délky okrajů  (350*2*0,25)*1,2 = 210,000 [A]</t>
  </si>
  <si>
    <t>položka zahrnuje úpravu pláně včetně vyrovnání výškových rozdílů. Míru zhutnění určuje projekt.</t>
  </si>
  <si>
    <t>451314</t>
  </si>
  <si>
    <t>PODKLADNÍ A VÝPLŇOVÉ VRSTVY Z PROSTÉHO BETONU C25/30</t>
  </si>
  <si>
    <t>podkladní beton pod dlažbu z lomového kamene 
bet. směsi tl. 0.15 m C20/25n XF3</t>
  </si>
  <si>
    <t xml:space="preserve">zpevnění výtoku a vtoku 0,001  2*4,5*0,15 = 1,350 [A]</t>
  </si>
  <si>
    <t xml:space="preserve">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</si>
  <si>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465512</t>
  </si>
  <si>
    <t>DLAŽBY Z LOMOVÉHO KAMENE NA MC</t>
  </si>
  <si>
    <t xml:space="preserve">zpevnění výtoku a vtoku 0,001  2*4,5*0,25 = 2,250 [A]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</si>
  <si>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- nezahrnuje podklad pod dlažbu, vykazuje se samostatně položkami SD 45</t>
  </si>
  <si>
    <t>56330</t>
  </si>
  <si>
    <t>VOZOVKOVÉ VRSTVY ZE ŠTĚRKODRTI</t>
  </si>
  <si>
    <t xml:space="preserve">tl. 0,35 m   (350*2*0,25)*1,2*0,35 = 73,500 [A]</t>
  </si>
  <si>
    <t>- dodání kameniva předepsané kvality a zrnitosti
- rozprostření a zhutnění vrstvy v předepsané tloušťce
- zřízení vrstvy bez rozlišení šířky, pokládání vrstvy po etapách
- nezahrnuje postřiky, nátěry</t>
  </si>
  <si>
    <t>56334</t>
  </si>
  <si>
    <t>VOZOVKOVÉ VRSTVY ZE ŠTĚRKODRTI TL. DO 200MM</t>
  </si>
  <si>
    <t xml:space="preserve">SANACE OKRAJŮ VOZOVKY - ČERPÁNO SE SOUHLASEM INVESTORA
ochranná vrstav  ŠD tl. 160mm</t>
  </si>
  <si>
    <t>350*2*0,25*1,2 = 210,000 [A]</t>
  </si>
  <si>
    <t>56962</t>
  </si>
  <si>
    <t>ZPEVNĚNÍ KRAJNIC Z RECYKLOVANÉHO MATERIÁLU TL DO 100MM</t>
  </si>
  <si>
    <t>572213</t>
  </si>
  <si>
    <t>SPOJOVACÍ POSTŘIK Z EMULZE DO 0,5KG/M2</t>
  </si>
  <si>
    <t>PS-C 0,4 kg/m2</t>
  </si>
  <si>
    <t>2281 = 2281,000 [A]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</si>
  <si>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</si>
  <si>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572223</t>
  </si>
  <si>
    <t>SPOJOVACÍ POSTŘIK Z EMULZE DO 1,0KG/M2</t>
  </si>
  <si>
    <t>SANACE OKRAJŮ VOZOVKY - ČERPÁNO SE SOUHLASEM INVESTORA
PS-C 0,6 kg/m2</t>
  </si>
  <si>
    <t>2*350*0,25*1,2 = 210,000 [A]</t>
  </si>
  <si>
    <t>57475</t>
  </si>
  <si>
    <t>VOZOVKOVÉ VÝZTUŽNÉ VRSTVY Z GEOMŘÍŽOVINY</t>
  </si>
  <si>
    <t>SANACE OKRAJŮ VOZOVKY - ČERPÁNO SE SOUHLASEM INVESTORA
splétaná skelná mříž
s min. tahovou pevností 100kN
s polymer. povlakem š. 2,0m</t>
  </si>
  <si>
    <t>2*(350*2*0,25) = 350,000 [A]</t>
  </si>
  <si>
    <t>- dodání geomříže v požadované kvalitě a v množství včetně přesahů (přesahy započteny v jednotkové ceně)
- očištění podkladu
- pokládka geomříže dle předepsaného technologického předpisu</t>
  </si>
  <si>
    <t>LOKÁLNÍ SANACE - ČERPÁNO SE SOUHLASEM INVESTORA
splétaná skelná mříž
s min. tahovou pevností 100kN
s polymer. povlakem š. 2,0m</t>
  </si>
  <si>
    <t>2281*0,2 = 456,200 [A]</t>
  </si>
  <si>
    <t>574A44</t>
  </si>
  <si>
    <t>ASFALTOVÝ BETON PRO OBRUSNÉ VRSTVY ACO 11+, 11S TL. 50MM</t>
  </si>
  <si>
    <t>ACO 11+, 50/70</t>
  </si>
  <si>
    <t>1270+601+345+65 = 2281,000 [A]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</si>
  <si>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</si>
  <si>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574C46</t>
  </si>
  <si>
    <t>ASFALTOVÝ BETON PRO LOŽNÍ VRSTVY ACL 16+, 16S TL. 50MM</t>
  </si>
  <si>
    <t>LOKÁLNÍ SANACE - ČERPÁNO SE SOUHLASEM INVESTORA</t>
  </si>
  <si>
    <t xml:space="preserve">předpoklad 20%  2281*0,2 = 456,200 [A]</t>
  </si>
  <si>
    <t>574C66</t>
  </si>
  <si>
    <t>ASFALTOVÝ BETON PRO LOŽNÍ VRSTVY ACL 16+, 16S TL. 70MM</t>
  </si>
  <si>
    <t>1,2*350*2*0,25 = 210,000 [A]</t>
  </si>
  <si>
    <t>574E66</t>
  </si>
  <si>
    <t>ASFALTOVÝ BETON PRO PODKLADNÍ VRSTVY ACP 16+, 16S TL. 70MM</t>
  </si>
  <si>
    <t>6</t>
  </si>
  <si>
    <t>Úpravy povrchů, podlahy, výplně otvorů</t>
  </si>
  <si>
    <t>626112</t>
  </si>
  <si>
    <t>REPROFILACE PODHLEDŮ, SVISLÝCH PLOCH SANAČNÍ MALTOU JEDNOVRST TL 20MM</t>
  </si>
  <si>
    <t xml:space="preserve">sanace čel propustku km 0,001  2*1,5 = 3,000 [A]</t>
  </si>
  <si>
    <t>položka zahrnuje:
dodávku veškerého materiálu potřebného pro předepsanou úpravu v předepsané kvalitě
nutné vyspravení podkladu, případně zatření spar zdiva
položení vrstvy v předepsané tloušťce
potřebná lešení a podpěrné konstrukce</t>
  </si>
  <si>
    <t>8</t>
  </si>
  <si>
    <t>Potrubí</t>
  </si>
  <si>
    <t>899121</t>
  </si>
  <si>
    <t>MŘÍŽE OCELOVÉ SAMOSTATNÉ</t>
  </si>
  <si>
    <t xml:space="preserve">1,7*1,7 m    1 = 1,000 [A]</t>
  </si>
  <si>
    <t>Položka zahrnuje dodávku a osazení předepsané mříže včetně rámu</t>
  </si>
  <si>
    <t>91228</t>
  </si>
  <si>
    <t>SMĚROVÉ SLOUPKY Z PLAST HMOT VČETNĚ ODRAZNÉHO PÁSKU</t>
  </si>
  <si>
    <t>Sloupky budou plastové, flexibilní s ocelovým trnem</t>
  </si>
  <si>
    <t>bílý sloupek 16 = 16,000 [A]</t>
  </si>
  <si>
    <t>položka zahrnuje:
- dodání a osazení sloupku včetně nutných zemních prací
- vnitrostaveništní a mimostaveništní doprava
- odrazky plastové nebo z retroreflexní fólie</t>
  </si>
  <si>
    <t>912283</t>
  </si>
  <si>
    <t>SMĚROVÉ SLOUPKY Z PLAST HMOT - DEMONTÁŽ A ODVOZ</t>
  </si>
  <si>
    <t>odvoz na skládku KSUSV</t>
  </si>
  <si>
    <t>5 = 5,000 [A]</t>
  </si>
  <si>
    <t>položka zahrnuje demontáž stávajícího sloupku, jeho odvoz do skladu nebo na skládku</t>
  </si>
  <si>
    <t>91257</t>
  </si>
  <si>
    <t>ODRAŽECE PROTI ZVERI</t>
  </si>
  <si>
    <t>16 = 16,000 [A]</t>
  </si>
  <si>
    <t>položka zahrnuje dodání a montáž odražece vcetne pripevnovacích dílu</t>
  </si>
  <si>
    <t>914121</t>
  </si>
  <si>
    <t>DOPRAVNÍ ZNAČKY ZÁKLADNÍ VELIKOSTI OCELOVÉ FÓLIE TŘ 1 - DODÁVKA A MONTÁŽ</t>
  </si>
  <si>
    <t>obnova SDZ</t>
  </si>
  <si>
    <t xml:space="preserve">Z3  2 = 2,000 [A]_x000d_
 P2  1 = 1,000 [B]_x000d_
 IS16b  1 = 1,000 [C]_x000d_
 B2a  1 = 1,000 [D]_x000d_
 IS1a 1 = 1,000 [E]_x000d_
 IS3a  1 = 1,000 [F]_x000d_
 P1  1 = 1,000 [G]_x000d_
 Celkem: A+B+C+D+E+F+G = 7,000 [H]</t>
  </si>
  <si>
    <t>položka zahrnuje:
- dodávku a montáž značek v požadovaném provedení</t>
  </si>
  <si>
    <t>914123</t>
  </si>
  <si>
    <t>DOPRAVNÍ ZNAČKY ZÁKLADNÍ VELIKOSTI OCELOVÉ FÓLIE TŘ 1 - DEMONTÁŽ</t>
  </si>
  <si>
    <t>odvoz a uložení na skládku KSUSV</t>
  </si>
  <si>
    <t>Položka zahrnuje odstranění, demontáž a odklizení materiálu s odvozem na předepsané místo</t>
  </si>
  <si>
    <t>914921</t>
  </si>
  <si>
    <t>SLOUPKY A STOJKY DOPRAVNÍCH ZNAČEK Z OCEL TRUBEK DO PATKY - DODÁVKA A MONTÁŽ</t>
  </si>
  <si>
    <t>obnova DZ</t>
  </si>
  <si>
    <t>6 = 6,000 [A]</t>
  </si>
  <si>
    <t>položka zahrnuje:
- sloupky a upevňovací zařízení včetně jejich osazení (betonová patka, zemní práce)</t>
  </si>
  <si>
    <t>914923</t>
  </si>
  <si>
    <t>SLOUPKY A STOJKY DZ Z OCEL TRUBEK DO PATKY DEMONTÁŽ</t>
  </si>
  <si>
    <t>915111</t>
  </si>
  <si>
    <t>VODOROVNÉ DOPRAVNÍ ZNAČENÍ BARVOU HLADKÉ - DODÁVKA A POKLÁDKA</t>
  </si>
  <si>
    <t>(VDZ) bílé barvy v reflexní úpravě v souladu s ČSN 01 8020 a dále ČSN EN 1436_x000d_
ČERPÁNO - SE SOUHLASEM INVESTORA</t>
  </si>
  <si>
    <t xml:space="preserve">V4  2*0,125*350 = 87,500 [A]_x000d_
 V2b 0,125*350*2/3 = 29,167 [B]_x000d_
 Celkem: A+B = 116,667 [C]</t>
  </si>
  <si>
    <t>položka zahrnuje:
- dodání a pokládku nátěrového materiálu (měří se pouze natíraná plocha)
- předznačení a reflexní úpravu</t>
  </si>
  <si>
    <t>915221</t>
  </si>
  <si>
    <t>VODOR DOPRAV ZNAC PLASTEM STRUKTURÁLNÍ NEHLUCNÉ - DOD A POKLÁDKA</t>
  </si>
  <si>
    <t>položka zahrnuje:_x000d_
- dodání a pokládku náterového materiálu (merí se pouze natíraná plocha)_x000d_
- predznacení a reflexní úpravu</t>
  </si>
  <si>
    <t>9182B</t>
  </si>
  <si>
    <t>VTOK JÍMKY BETONOVÉ VČET DLAŽBY PROPUSTU Z TRUB DN DO 400MM</t>
  </si>
  <si>
    <t xml:space="preserve">vtok propustku km 0,001  1 = 1,000 [A]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</si>
  <si>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dodání a osazení výztuže,
- dlažbu dna z lomového kamene, případně dokumentací předepsaný kamenný obklad stěn,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proudů.
Nezahrnuje mříž a zábradlí.</t>
  </si>
  <si>
    <t>938542</t>
  </si>
  <si>
    <t>OČIŠTĚNÍ BETON KONSTR OTRYSKÁNÍM TLAK VODOU DO 500 BARŮ</t>
  </si>
  <si>
    <t>položka zahrnuje očištění předepsaným způsobem včetně odklizení vzniklého odpadu</t>
  </si>
  <si>
    <t>96715</t>
  </si>
  <si>
    <t>VYBOURÁNÍ ČÁSTÍ KONSTRUKCÍ BETON</t>
  </si>
  <si>
    <t>odvoz a uložení na skládku dle dispozic zhotovitele
vč. poplatku za skládku</t>
  </si>
  <si>
    <t xml:space="preserve">na vtoku propustku km 0,001  1,8*1,8*1-(1,5*1,5*0,7) = 1,665 [A]</t>
  </si>
  <si>
    <t>položka zahrnuje:
- veškerou manipulaci s vybouranou sutí a hmotami včetně uložení na skládku,
- veškeré další práce plynoucí z technologického předpisu a z platných předpisů,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</si>
  <si>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 xml:space="preserve">odvoz na skládku KSUSV
</t>
  </si>
  <si>
    <t>137*0,05 = 6,850 [A]</t>
  </si>
  <si>
    <t>9+10+12+17+17 = 65,000 [A]</t>
  </si>
  <si>
    <t>SPOJOVACÍ POSTRIK Z EMULZE DO 0,5KG/M2</t>
  </si>
  <si>
    <t>PS-C 0,4 kg/m2 137 = 137,000 [A]</t>
  </si>
  <si>
    <t>- dodání všech predepsaných materiálu pro postriky v predepsaném množství
- provedení dle predepsaného technologického predpisu
- zrízení vrstvy bez rozlišení šírky, pokládání vrstvy po etapách
- úpravu napojení, ukoncení</t>
  </si>
  <si>
    <t>dopojení sjezdů - Živice</t>
  </si>
  <si>
    <t>137 = 137,000 [A]</t>
  </si>
  <si>
    <t>58910</t>
  </si>
  <si>
    <t>VÝPLN SPAR ASFALTEM</t>
  </si>
  <si>
    <t>24+20 = 44,000 [A]</t>
  </si>
  <si>
    <t>položka zahrnuje:_x000d_
- dodávku predepsaného materiálu_x000d_
- vycištení a výpln spar tímto materiálem</t>
  </si>
  <si>
    <t xml:space="preserve">krajnice  1150*0,1*1,8 = 207,000 [A]_x000d_
 příkopy 1233*0,25*1,8 = 554,850 [B]_x000d_
 Celkem: A+B = 761,850 [C]</t>
  </si>
  <si>
    <t>248,4*1,8 = 447,120 [A]</t>
  </si>
  <si>
    <t>odstranění náletových dřevin 200 = 200,000 [A]</t>
  </si>
  <si>
    <t>11333</t>
  </si>
  <si>
    <t>ODSTRANĚNÍ PODKLADU ZPEVNĚNÝCH PLOCH S ASFALT POJIVEM</t>
  </si>
  <si>
    <t xml:space="preserve">předpoklad 25% délky okrajů  (1150*2*0,25)*1,2*0,29 = 200,100 [A]</t>
  </si>
  <si>
    <t xml:space="preserve">odvoz a uložení na skládku KSUSV_x000d_
odečet na použití R-mat na krajnice a sjezdy 121,5m3_x000d_
</t>
  </si>
  <si>
    <t>(1780+700+735+651+1000+1035+891+715)*0,05 = 375,350 [A]</t>
  </si>
  <si>
    <t xml:space="preserve">předpoklad 25% délky okrajů  (1150*2*0,25)*1,2*0,36 = 248,400 [A]</t>
  </si>
  <si>
    <t>2*0,5*1150 = 1150,000 [A]</t>
  </si>
  <si>
    <t>206+465+453+53+56 = 1233,000 [A]</t>
  </si>
  <si>
    <t>129958</t>
  </si>
  <si>
    <t>ČIŠTĚNÍ POTRUBÍ DN DO 600MM</t>
  </si>
  <si>
    <t xml:space="preserve">propustek km 1,422  10 = 10,000 [A]</t>
  </si>
  <si>
    <t>248,4 = 248,400 [A]</t>
  </si>
  <si>
    <t>(1150*2*0,25)*0,15 = 86,250 [A]</t>
  </si>
  <si>
    <t xml:space="preserve">předpoklad 25% délky okrajů  (1150*2*0,25)*1,2 = 690,000 [A]</t>
  </si>
  <si>
    <t xml:space="preserve">zpevnění výtoku a vtoku propustku km 1,422  2*4,5*0,15 = 1,350 [A]</t>
  </si>
  <si>
    <t xml:space="preserve">zpevnění výtoku a vtoku propustku km 1,422   2*4,5*0,25 = 2,250 [A]</t>
  </si>
  <si>
    <t xml:space="preserve">SANACE OKRAJŮ VOZOVKY - ČERPÁNO SE SOUHLASEM INVESTORA_x000d_
</t>
  </si>
  <si>
    <t xml:space="preserve">tl. 0,2 m   (1150*2*0,25)*1,2*0,2 = 138,000 [A]</t>
  </si>
  <si>
    <t>SANACE OKRAJŮ VOZOVKY - ČERPÁNO SE SOUHLASEM INVESTORA_x000d_
ochranná vrstva ze ŠD 0/32</t>
  </si>
  <si>
    <t>předpoklad 20% 0,2*(1150*2*0,25*1,2) = 138,000 [A]</t>
  </si>
  <si>
    <t>56364</t>
  </si>
  <si>
    <t>VOZOVKOVÉ VRSTVY Z RECYKLOVANÉHO MATERIÁLU TL DO 200MM</t>
  </si>
  <si>
    <t>SANACE OKRAJŮ VOZOVKY - ČERPÁNO SE SOUHLASEM INVESTORA
primárně s využitím vybouraného materiálu z položky č. 11333 (při nedostatku materiálu doplněno ŠD z položky č. 56334)</t>
  </si>
  <si>
    <t>1150*2*0,25*1,2 = 690,000 [A]</t>
  </si>
  <si>
    <t>- dodání recyklátu v požadované kvalite_x000d_
- ocištení podkladu_x000d_
- uložení recyklátu dle predepsaného technologického predpisu, zhutnení vrstvy v predepsané tlouštce_x000d_
- zrízení vrstvy bez rozlišení šírky, pokládání vrstvy po etapách, vcetne pracovních spar a spoju_x000d_
- úpravu napojení, ukoncení _x000d_
- nezahrnuje postriky, nátery</t>
  </si>
  <si>
    <t>56366</t>
  </si>
  <si>
    <t>VOZOVKOVÉ VRSTVY Z RECYKLOVANÉHO MATERIÁLU TL DO 300MM</t>
  </si>
  <si>
    <t xml:space="preserve">"doplnění po sanaci okrajů""zpět R-mat"_x000d_
 předpoklad 25% délky okrajů  (1150*2*0,25)*1,2 = 690,000 [A]</t>
  </si>
  <si>
    <t>567554</t>
  </si>
  <si>
    <t>VRST PRO OBNOVU A OPR RECYK ZA STUD CEM A ASF EM TL DO 250MM</t>
  </si>
  <si>
    <t>RS CA dle TP208 tl. 220mm</t>
  </si>
  <si>
    <t>1780+700+735+651+1000+1035+891+715 = 7507,000 [A]</t>
  </si>
  <si>
    <t>- dodání materiálů předepsaných pro recyklaci za studena
- provedení recyklace dle předepsaného technologického předpisu, zhutnění vrstvy v předepsané tloušťce
- zřízení vrstvy bez rozlišení šířky, pokládání vrstvy po etapách
- úpravu napojení, ukončení
- nezahrnuje postřiky, nátěry</t>
  </si>
  <si>
    <t>7507 = 7507,000 [A]</t>
  </si>
  <si>
    <t>SANACE OKRAJŮ VOZOVKY - ČERPÁNO SE SOUHLASEM INVESTORA
PS-C 0,8 kg/m2</t>
  </si>
  <si>
    <t>2*(1150*2*0,25) = 1150,000 [A]</t>
  </si>
  <si>
    <t xml:space="preserve">sanace čela a římsy propustku km 1,422  1*3,5 = 3,500 [A]</t>
  </si>
  <si>
    <t>9111A1</t>
  </si>
  <si>
    <t>ZÁBRADLÍ SILNIČNÍ S VODOR MADLY - DODÁVKA A MONTÁŽ</t>
  </si>
  <si>
    <t>vč. nátěru RAL6017</t>
  </si>
  <si>
    <t xml:space="preserve">propustek km 1,422  4*1,5 = 6,000 [A]</t>
  </si>
  <si>
    <t>položka zahrnuje:
- dodání zábradlí včetně předepsané povrchové úpravy
- osazení sloupků zaberaněním nebo osazením do betonových bloků (včetně betonových bloků a nutných zemních prací)
- případné bednění ( trubku) betonové patky v gabionové zdi</t>
  </si>
  <si>
    <t>bílý sloupek 46 = 46,000 [A]_x000d_
 červený sloupek 10 = 10,000 [B]_x000d_
 Celkem: A+B = 56,000 [C]</t>
  </si>
  <si>
    <t xml:space="preserve">P1  1 = 1,000 [A]_x000d_
 IS3b 1 = 1,000 [B]_x000d_
 Celkem: A+B = 2,000 [C]</t>
  </si>
  <si>
    <t>2 = 2,000 [A]</t>
  </si>
  <si>
    <t xml:space="preserve">V4  2*0,125*1150 = 287,500 [A]_x000d_
 V2b 0,125*1150*2/3 = 95,833 [B]_x000d_
 Celkem: A+B = 383,333 [C]</t>
  </si>
  <si>
    <t>9182D</t>
  </si>
  <si>
    <t>VTOKOVÉ JÍMKY BETONOVÉ VČETNĚ DLAŽBY PROPUSTU Z TRUB DN DO 600MM</t>
  </si>
  <si>
    <t xml:space="preserve">vtok propustku km 1,422  1 = 1,000 [A]</t>
  </si>
  <si>
    <t xml:space="preserve">na vtoku propustku km 1,422  1,7*1,7*1,2-(1,4*1,4*0,9) = 1,704 [A]</t>
  </si>
  <si>
    <t>(86+32)*0,05 = 5,900 [A]</t>
  </si>
  <si>
    <t>19+25+25 = 69,000 [A]</t>
  </si>
  <si>
    <t>PS-C 0,4 kg/m2 120 = 120,000 [A]</t>
  </si>
  <si>
    <t>87+33 = 120,000 [A]</t>
  </si>
  <si>
    <t>7+7+15 = 29,000 [A]</t>
  </si>
  <si>
    <t>položka zahrnuje:
- dodávku predepsaného materiálu
- vycištení a výpln spar tímto materiálem</t>
  </si>
  <si>
    <t xml:space="preserve">krajnice  800*0,1*1,8 = 144,000 [A]_x000d_
 příkopy 1043*0,25*1,8 = 469,350 [B]_x000d_
 Celkem: A+B = 613,350 [C]</t>
  </si>
  <si>
    <t>172,8*1,8 = 311,040 [A]</t>
  </si>
  <si>
    <t>015140</t>
  </si>
  <si>
    <t xml:space="preserve">POPLATKY ZA LIKVIDACI ODPADU NEKONTAMINOVANÝCH - 17 01 01  BETON Z DEMOLIC OBJEKTU, ZÁKLADU TV</t>
  </si>
  <si>
    <t>vybourání příkopových tvárnic 39,6 = 39,600 [A]</t>
  </si>
  <si>
    <t>1. Položka obsahuje:_x000d_
 – veškeré poplatky provozovateli skládky, recyklacní linky nebo jiného zarízení na zpracování nebo likvidaci odpadu související s prevzetím, uložením, zpracováním nebo likvidací odpadu_x000d_
2. Položka neobsahuje:_x000d_
 – náklady spojené s dopravou odpadu z místa stavby na místo prevzetí provozovatelem skládky, recyklacní linky nebo jiného zarízení na zpracování nebo likvidaci odpadu_x000d_
3. Zpusob merení:_x000d_
Tunou se rozumí hmotnost odpadu vytrídeného v souladu se zákonem c. 541/2020 Sb., o nakládání s odpady, v platném znení.</t>
  </si>
  <si>
    <t>11201</t>
  </si>
  <si>
    <t>KÁCENÍ STROMU D KMENE DO 0,5M S ODSTRANENÍM PAREZU</t>
  </si>
  <si>
    <t>Kácení stromu se merí v [ks] poražených stromu (prumer stromu se merí ve výšce 1,3m nad terénem) a zahrnuje zejména:_x000d_
- poražení stromu a osekání vetví_x000d_
- spálení vetví na hromadách nebo štepkování_x000d_
- dopravu a uložení kmenu, prípadné další práce s nimi dle pokynu zadávací dokumentace_x000d_
Odstranení parezu se merí v [ks] vytrhaných nebo vykopaných parezu a zahrnuje zejména:_x000d_
- vytrhání nebo vykopání parezu_x000d_
- veškeré zemní práce spojené s odstranením parezu_x000d_
- dopravu a uložení parezu, prípadne další práce s nimi dle pokynu zadávací dokumentace_x000d_
- zásyp jam po parezech</t>
  </si>
  <si>
    <t xml:space="preserve">předpoklad 25% délky okrajů  (800*2*0,25)*1,2*0,29 = 139,200 [A]</t>
  </si>
  <si>
    <t xml:space="preserve">odvoz na skládku KSUSV_x000d_
odečet na použití R-mat na krajnice a sjezdy 125,9m3
</t>
  </si>
  <si>
    <t>(325+512+1075+880+555+885+975)*0,07 = 364,490 [A]</t>
  </si>
  <si>
    <t xml:space="preserve">předpoklad 25% délky okrajů  (800*2*0,25)*1,2*0,36 = 172,800 [A]</t>
  </si>
  <si>
    <t>2*0,5*800 = 800,000 [A]</t>
  </si>
  <si>
    <t>383+267+38+26+209+120 = 1043,000 [A]</t>
  </si>
  <si>
    <t>12996</t>
  </si>
  <si>
    <t>ČIŠTĚNÍ POTRUBÍ DN DO 800MM</t>
  </si>
  <si>
    <t xml:space="preserve">propustek km 2,089  13 = 13,000 [A]</t>
  </si>
  <si>
    <t>129971</t>
  </si>
  <si>
    <t>ČIŠTĚNÍ POTRUBÍ DN DO 1000MM</t>
  </si>
  <si>
    <t xml:space="preserve">propustek km 1,885  17 = 17,000 [A]_x000d_
 propustek km 1,969  19 = 19,000 [B]_x000d_
 Celkem: A+B = 36,000 [C]</t>
  </si>
  <si>
    <t>172,8 = 172,800 [A]</t>
  </si>
  <si>
    <t>(800*2*0,25)*0,15 = 60,000 [A]</t>
  </si>
  <si>
    <t xml:space="preserve">předpoklad 25% délky okrajů  (800*2*0,25)*1,2 = 480,000 [A]</t>
  </si>
  <si>
    <t xml:space="preserve">zpevnění výtoku a vtoku propustku km 1,885; 1,969; 2,089  3*2*4,5*0,15 = 4,050 [A]</t>
  </si>
  <si>
    <t xml:space="preserve">zpevnění výtoku a vtoku propustku km 1,885; 1,969; 2,089  3*2*4,5*0,25 = 6,750 [A]</t>
  </si>
  <si>
    <t xml:space="preserve">tl. 0,2 m   (800*2*0,25)*1,2*0,2 = 96,000 [A]</t>
  </si>
  <si>
    <t>předpoklad 20% 0,2*(800*2*0,25*1,2) = 96,000 [A]</t>
  </si>
  <si>
    <t>800*2*0,25*1,2 = 480,000 [A]</t>
  </si>
  <si>
    <t>- dodání recyklátu v požadované kvalite
- ocištení podkladu
- uložení recyklátu dle predepsaného technologického predpisu, zhutnení vrstvy v predepsané tlouštce
- zrízení vrstvy bez rozlišení šírky, pokládání vrstvy po etapách, vcetne pracovních spar a spoju
- úpravu napojení, ukoncení 
- nezahrnuje postriky, nátery</t>
  </si>
  <si>
    <t xml:space="preserve">"doplnění po sanaci okrajů""zpět R-mat"_x000d_
 předpoklad 25% délky okrajů  (800*2*0,25)*1,2 = 480,000 [A]</t>
  </si>
  <si>
    <t>325+512+1075+880+555+885+975 = 5207,000 [A]</t>
  </si>
  <si>
    <t xml:space="preserve">2*0,5*800 = 800,000 [A]_x000d_
 + rozšíření u svodidla  (102+56+120+77+132)*0,8 = 389,600 [B]_x000d_
 Celkem: A+B = 1189,600 [C]</t>
  </si>
  <si>
    <t>5207 = 5207,000 [A]</t>
  </si>
  <si>
    <t>2*(800*2*0,25) = 800,000 [A]</t>
  </si>
  <si>
    <t xml:space="preserve">čela a římsy propustku km 1,885; 1,969; 2,089  3*2*3,5 = 21,000 [A]_x000d_
 sanace šachty propustku km 1,885 (2,5+2,8)*2*2,6 = 27,560 [B]_x000d_
 Celkem: A+B = 48,560 [C]</t>
  </si>
  <si>
    <t>11328</t>
  </si>
  <si>
    <t>ODSTRANENÍ PRÍKOPU, ŽLABU A RIGOLU Z PRÍKOPOVÝCH TVÁRNIC</t>
  </si>
  <si>
    <t>Odvoz na skládku dle dispozic zhotovitele</t>
  </si>
  <si>
    <t>L 1,550-1,770 220*0,6 = 132,000 [A]_x000d_
P 1,550-1,880 330*0,6 = 198,000 [B]_x000d_
Celkové množství = 330,000</t>
  </si>
  <si>
    <t>Položka zahrnuje odstranení tvárnic vcetne podkladu, veškerou manipulaci s vybouranou sutí a s vybouranými hmotami,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</si>
  <si>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 xml:space="preserve">propustek km 1,885  4*2,5+6 = 16,000 [A]_x000d_
 propustek km 1,969  2*5,1 = 10,200 [B]_x000d_
 propustek km 2,089  5+5,2 = 10,200 [C]_x000d_
 Celkem: A+B+C = 36,400 [D]</t>
  </si>
  <si>
    <t>9111A3</t>
  </si>
  <si>
    <t>ZÁBRADLÍ SILNIČNÍ S VODOR MADLY - DEMONTÁŽ S PŘESUNEM</t>
  </si>
  <si>
    <t>odvoz a uložení na skládku dle dispozic zhotovitele
vš. poplatku za skládku</t>
  </si>
  <si>
    <t>položka zahrnuje:
- demontáž a odstranění zařízení
- jeho odvoz na předepsané místo</t>
  </si>
  <si>
    <t>9113A1</t>
  </si>
  <si>
    <t>SVODIDLO OCEL SILNIČ JEDNOSTR, ÚROVEŇ ZADRŽ N1, N2 - DODÁVKA A MONTÁŽ</t>
  </si>
  <si>
    <t xml:space="preserve">L 1,764-1,869  102 = 102,000 [A]_x000d_
 P 1,840-1,890  56 = 56,000 [B]_x000d_
 L 1,885-2,005  120 = 120,000 [C]_x000d_
 P 1,900-1,974  77 = 77,000 [D]_x000d_
 P 1,985-2,117  132 = 132,000 [E]_x000d_
 Celkem: A+B+C+D+E = 487,000 [F]</t>
  </si>
  <si>
    <t>položka zahrnuje:
- kompletní dodávku všech dílů ocelového svodidla s předepsanou povrchovou úpravou včetně spojovacích prvků
- montáž a osazení svodidla, osazení sloupků zaberaněním nebo osazením do betonových bloků (včetně betonových bloků a nutných zemních prací
- ukončení zapuštěním do betonových bloků (včetně betonového bloku a nutných zemních prací) nebo koncovkou
- přechod na jiný typ svodidla nebo přes mostní závěr
- ochranu proti bludným proudům a vývody pro jejich měření
nezahrnuje odrazky nebo retroreflexní fólie</t>
  </si>
  <si>
    <t>9113A3</t>
  </si>
  <si>
    <t>SVODIDLO OCEL SILNIČ JEDNOSTR, ÚROVEŇ ZADRŽ N1, N2 - DEMONTÁŽ S PŘESUNEM</t>
  </si>
  <si>
    <t>bílý sloupek 23 = 23,000 [A]_x000d_
 červený sloupek 8 = 8,000 [B]_x000d_
 Celkem: A+B = 31,000 [C]</t>
  </si>
  <si>
    <t>91267</t>
  </si>
  <si>
    <t>ODRAZKY NA SVODIDLA</t>
  </si>
  <si>
    <t>10 = 10,000 [A]</t>
  </si>
  <si>
    <t>- kompletní dodávka se všemi pomocnými a doplňujícími pracemi a součástmi</t>
  </si>
  <si>
    <t xml:space="preserve">IS3b 3 = 3,000 [A]_x000d_
 P1  3 = 3,000 [B]_x000d_
 Celkem: A+B = 6,000 [C]</t>
  </si>
  <si>
    <t xml:space="preserve">V4  2*0,125*800 = 200,000 [A]_x000d_
 V2b 0,125*580*2/3 = 48,333 [B]_x000d_
 V2b 0,125*(100+120) = 27,500 [C]_x000d_
 Celkem: A+B+C = 275,833 [D]</t>
  </si>
  <si>
    <t>(361+263)*0,05 = 31,200 [A]</t>
  </si>
  <si>
    <t>14+13+12+14+27+12+5 = 97,000 [A]</t>
  </si>
  <si>
    <t>PS-C 0,4 kg/m2 836 = 836,000 [A]</t>
  </si>
  <si>
    <t>34+30+61+361+29+21+263+37 = 836,000 [A]</t>
  </si>
  <si>
    <t>30+24+15+12 = 81,000 [A]</t>
  </si>
  <si>
    <t>IJ4b 3 = 3,000 [A]_x000d_
Celkové množství = 3,000</t>
  </si>
  <si>
    <t>3 = 3,000 [A]</t>
  </si>
  <si>
    <t>(3x) V11a (4*2,5+2*12+14)*0,125*3 = 18,000 [A]</t>
  </si>
  <si>
    <t>91552</t>
  </si>
  <si>
    <t>VODOR DOPRAV ZNAČ - PÍSMENA</t>
  </si>
  <si>
    <t>(VDZ) bílé barvy v reflexní úpravě v souladu s ČSN 01 8020 a dále ČSN EN 1436</t>
  </si>
  <si>
    <t xml:space="preserve">(3x) V11a BUS   3*(2*3) = 18,000 [A]</t>
  </si>
  <si>
    <t>položka zahrnuje:
- dodání a pokládku nátěrového materiálu
- předznačení a reflexní úpravu</t>
  </si>
  <si>
    <t xml:space="preserve">krajnice  1635*0,1*1,8 = 294,300 [A]_x000d_
 příkopy 1770*0,25*1,8 = 796,500 [B]_x000d_
 Celkem: A+B = 1090,800 [C]</t>
  </si>
  <si>
    <t>353,16*1,8 = 635,688 [A]</t>
  </si>
  <si>
    <t>vybourání příkopových tvárnic 11,88 = 11,880 [A]</t>
  </si>
  <si>
    <t>odstranění náletových dřevin 150 = 150,000 [A]</t>
  </si>
  <si>
    <t xml:space="preserve">předpoklad 25% délky okrajů  (1635*2*0,25)*1,2*0,29 = 284,490 [A]</t>
  </si>
  <si>
    <t xml:space="preserve">odvoz na skládku KSUSV_x000d_
odečet na použití R-mat na krajnice a sjezdy 205,1m3
</t>
  </si>
  <si>
    <t>(260+792+776+715+401+1332+1095+1153+1162+1056+529+666+536+368+195)*0,05 = 551,800 [A]</t>
  </si>
  <si>
    <t xml:space="preserve">předpoklad 25% délky okrajů  (1635*2*0,25)*1,2*0,36 = 353,160 [A]</t>
  </si>
  <si>
    <t>2*0,5*1635 = 1635,000 [A]</t>
  </si>
  <si>
    <t>320+142+397+166+282+266+78+76+43 = 1770,000 [A]</t>
  </si>
  <si>
    <t xml:space="preserve">propustek km 3,697  15 = 15,000 [A]</t>
  </si>
  <si>
    <t xml:space="preserve">propustek km 2,621  20 = 20,000 [A]</t>
  </si>
  <si>
    <t xml:space="preserve">propustek km 2,650  17,3 = 17,300 [A]_x000d_
 propustek km 2,377  19 = 19,000 [B]_x000d_
 Celkem: A+B = 36,300 [C]</t>
  </si>
  <si>
    <t>353,16 = 353,160 [A]</t>
  </si>
  <si>
    <t>(1635*2*0,25)*0,15 = 122,625 [A]</t>
  </si>
  <si>
    <t xml:space="preserve">předpoklad 25% délky okrajů  (1635*2*0,25)*1,2 = 981,000 [A]</t>
  </si>
  <si>
    <t xml:space="preserve">zpevnění výtoku a vtoku propustku km 2,621; 2,650; 2,377; 3,697  4*2*4,5*0,15 = 5,400 [A]</t>
  </si>
  <si>
    <t xml:space="preserve">zpevnění výtoku a vtoku propustku km 2,621; 2,650; 2,377; 3,697  4*2*4,5*0,25 = 9,000 [A]</t>
  </si>
  <si>
    <t xml:space="preserve">tl. 0,2 m   (1635*2*0,25)*1,2*0,2 = 196,200 [A]</t>
  </si>
  <si>
    <t>předpoklad 20% 0,2*(1635*2*0,25*1,2) = 196,200 [A]</t>
  </si>
  <si>
    <t>1635*2*0,25*1,2 = 981,000 [A]</t>
  </si>
  <si>
    <t xml:space="preserve">"doplnění po sanaci okrajů""zpět R-mat"_x000d_
 předpoklad 25% délky okrajů  (1635*2*0,25)*1,2 = 981,000 [A]</t>
  </si>
  <si>
    <t>260+792+776+715+401+1332+1095+1153+1162+1056+529+666+536+368+195 = 11036,000 [A]</t>
  </si>
  <si>
    <t xml:space="preserve">2*0,5*1635 = 1635,000 [A]_x000d_
 + rozšíření u svodidla  (176+25+30+30+25+38+75)*0,8 = 319,200 [B]_x000d_
 Celkem: A+B = 1954,200 [C]</t>
  </si>
  <si>
    <t>11036 = 11036,000 [A]</t>
  </si>
  <si>
    <t>2*(1635*2*0,25) = 1635,000 [A]</t>
  </si>
  <si>
    <t>čelo propustku km 2,621 3,5 = 3,500 [A]_x000d_
 čelo propustku km 3,697 3,5+3,5 = 7,000 [B]_x000d_
 čelo a šachta propustku km 3,532 3,5+3,5 = 7,000 [C]_x000d_
 Celkem: A+B+C = 17,500 [D]</t>
  </si>
  <si>
    <t xml:space="preserve">propustek km 2,650  2 = 2,000 [A]</t>
  </si>
  <si>
    <t>P 3,175-3,300 125*0,6 = 75,000 [A]_x000d_
L 3,260-3,300 40*0,6 = 24,000 [B]_x000d_
Celkové množství = 99,000</t>
  </si>
  <si>
    <t xml:space="preserve">propustek km 2,610  4,1 = 4,100 [A]_x000d_
 propustek km 3,532  6,4+6 = 12,400 [B]_x000d_
 propustek km 3,697  5,1+6,2 = 11,300 [C]_x000d_
 Celkem: A+B+C = 27,800 [D]</t>
  </si>
  <si>
    <t xml:space="preserve">propustek km 3,532   6,4 = 6,400 [A]</t>
  </si>
  <si>
    <t xml:space="preserve">P 2,493-3,669  176 = 176,000 [A]_x000d_
 L 2,650-2,675  25 = 25,000 [B]_x000d_
 P 3,522-3,552  30 = 30,000 [C]_x000d_
 P 3,652-3,682  30 = 30,000 [D]_x000d_
 L 3,686-3,711  25 = 25,000 [E]_x000d_
 P 3,693-3,753  60 = 60,000 [F]_x000d_
 L 3,810-3,848  38 = 38,000 [G]_x000d_
 P 3,820-3,895  75 = 75,000 [H]_x000d_
 Celkem: A+B+C+D+E+F+G+H = 434,000 [I]</t>
  </si>
  <si>
    <t>bílý sloupek 64 = 64,000 [A]_x000d_
 červený sloupek 26 = 26,000 [B]_x000d_
 Celkem: A+B = 90,000 [C]</t>
  </si>
  <si>
    <t xml:space="preserve">P1  4 = 4,000 [B]_x000d_
 IS3c 2 = 2,000 [C]_x000d_
 IS3b 2 = 2,000 [D]_x000d_
 B20a 4 = 4,000 [E]_x000d_
 A12a 3 = 3,000 [F]_x000d_
 P1 1 = 1,000 [G]_x000d_
 B20b 2 = 2,000 [H]_x000d_
Celkové množství = 18,000</t>
  </si>
  <si>
    <t xml:space="preserve">P1  4 = 4,000 [B]_x000d_
 IS3c 2 = 2,000 [C]_x000d_
 IS3b 2 = 2,000 [D]_x000d_
 B20a 4 = 4,000 [E]_x000d_
 A12a 3 = 3,000 [F]_x000d_
 P1 1 = 1,000 [G]_x000d_
 B20a 2 = 2,000 [H]_x000d_
Celkové množství = 18,000</t>
  </si>
  <si>
    <t>8+10 = 18,000 [A]</t>
  </si>
  <si>
    <t xml:space="preserve">V4  2*0,125*1635 = 408,750 [A]_x000d_
 V2b 0,125*1535*2/3 = 127,917 [B]_x000d_
 V2bplná 0,125*100 = 12,500 [C]_x000d_
 Celkem: A+B+C = 549,167 [E]</t>
  </si>
  <si>
    <t>9186F2</t>
  </si>
  <si>
    <t>VTOK JÍMKY KAMEN VČET DLAŽBY PROPUSTU Z TRUB DN DO 1000MM</t>
  </si>
  <si>
    <t>Položka zahrnuje:
zdivo z lomového kamen na MC ve tvaru, předepsaným zadávací dokumentací
vyspárování zdiva MC
dlažbu dna z lomového kamene
římsu ze železobetonu včetně výztuže, pokud je předepsaná zadávací dokumentací
Nezahrnuje zábradlí, mříže, poklopy</t>
  </si>
  <si>
    <t xml:space="preserve">propustku km 2,650  2,0*2,0*1,5-(1,7*1,7*1,2) = 2,532 [A]_x000d_
  propustku km 2,650  2,0*2,0*1,5-(1,7*1,7*1,2) = 2,532 [B]_x000d_
 Celkem: A+B = 5,064 [C]</t>
  </si>
  <si>
    <t>(78+52+160+126)*0,05 = 20,800 [A]</t>
  </si>
  <si>
    <t>9+16+27+57+9+6 = 124,000 [A]</t>
  </si>
  <si>
    <t>PS-C 0,4 kg/m2 481 = 481,000 [A]</t>
  </si>
  <si>
    <t>21+14+78+5+52+6+19+160+126 = 481,000 [A]</t>
  </si>
  <si>
    <t>37+19 = 56,000 [A]</t>
  </si>
  <si>
    <t xml:space="preserve">IJ4b  2 = 2,000 [D]</t>
  </si>
  <si>
    <t>(2x) V11a (4*2,5+2*12+14)*0,125*2 = 12,000 [D]</t>
  </si>
  <si>
    <t xml:space="preserve">(2x) V11a BUS   2*(2*3) = 12,000 [A]</t>
  </si>
  <si>
    <t xml:space="preserve">krajnice  1565*0,1*1,8 = 281,700 [A]_x000d_
 příkopy 1925*0,25*1,8 = 866,250 [B]_x000d_
 Celkem: A+B = 1147,950 [C]</t>
  </si>
  <si>
    <t>478,89*1,8 = 862,002 [A]</t>
  </si>
  <si>
    <t>odstranění náletových dřevin 250 = 250,000 [A]</t>
  </si>
  <si>
    <t>Kácení stromu se merí v [ks] poražených stromu (prumer stromu se merí ve výšce 1,3m nad terénem) a zahrnuje zejména:
- poražení stromu a osekání vetví
- spálení vetví na hromadách nebo štepkování
- dopravu a uložení kmenu, prípadné další práce s nimi dle pokynu zadávací dokumentace
Odstranení parezu se merí v [ks] vytrhaných nebo vykopaných parezu a zahrnuje zejména:
- vytrhání nebo vykopání parezu
- veškeré zemní práce spojené s odstranením parezu
- dopravu a uložení parezu, prípadne další práce s nimi dle pokynu zadávací dokumentace
- zásyp jam po parezech</t>
  </si>
  <si>
    <t xml:space="preserve">odvoz na skládku KSUSV_x000d_
odečet na použití R-mat na krajnice a sjezdy 256,42m3
</t>
  </si>
  <si>
    <t>(617+715+556+1370+745+910+397+730+740+825+814+448+530+264+540)*0,05 = 510,050 [A]</t>
  </si>
  <si>
    <t xml:space="preserve">předpoklad 20%  10201*0,2*0,05 = 102,010 [A]</t>
  </si>
  <si>
    <t xml:space="preserve">předpoklad 25% délky okrajů  (1565*2*0,25)*1,2*0,51 = 478,890 [A]</t>
  </si>
  <si>
    <t>2*0,5*1565 = 1565,000 [A]</t>
  </si>
  <si>
    <t>210+126+137+158+481+83+173+167+90+36+172+92 = 1925,000 [A]</t>
  </si>
  <si>
    <t xml:space="preserve">propustek km 4,714  12 = 12,000 [A]</t>
  </si>
  <si>
    <t xml:space="preserve">propustek km 5,436  25 = 25,000 [A]</t>
  </si>
  <si>
    <t xml:space="preserve">propustek km 3,836  16 = 16,000 [A]</t>
  </si>
  <si>
    <t>478,89 = 478,890 [A]</t>
  </si>
  <si>
    <t>(1565*2*0,25)*0,15 = 117,375 [A]</t>
  </si>
  <si>
    <t xml:space="preserve">předpoklad 25% délky okrajů  (1565*2*0,25)*1,2 = 939,000 [A]</t>
  </si>
  <si>
    <t xml:space="preserve">"zpevnění výtoku a vtoku "_x000d_
 propustku km 3,836  2*4,5*0,15 = 1,350 [A]_x000d_
 propustku km 4,714  1*2,5*0,15 = 0,375 [B]_x000d_
 propustku km 5,436  2*3,0*0,15 = 0,900 [C]_x000d_
 Celkem: A+B+C = 2,625 [D]</t>
  </si>
  <si>
    <t xml:space="preserve">"zpevnění výtoku a vtoku "_x000d_
 propustku km 3,836  2*4,5*0,25 = 2,250 [A]_x000d_
 propustku km 4,714  1*2,5*0,25 = 0,625 [B]_x000d_
 propustku km 5,436  2*3,0*0,25 = 1,500 [C]_x000d_
 Celkem: A+B+C = 4,375 [D]</t>
  </si>
  <si>
    <t xml:space="preserve">tl. 0,35 m   (1565*2*0,25)*1,2*0,35 = 328,650 [A]</t>
  </si>
  <si>
    <t>1565*2*0,25*1,2 = 939,000 [A]</t>
  </si>
  <si>
    <t>2*0,5*1565 = 1565,000 [A]_x000d_
+rozšíření u svodidla (358+185+241+168+142)*0,8 = 875,200 [B]_x000d_
Celkové množství = 2440,200</t>
  </si>
  <si>
    <t>10201 = 10201,000 [A]</t>
  </si>
  <si>
    <t>2*1565*0,25*1,2 = 939,000 [A]</t>
  </si>
  <si>
    <t>2*(1565*2*0,25) = 1565,000 [A]</t>
  </si>
  <si>
    <t>10201*0,2 = 2040,200 [A]</t>
  </si>
  <si>
    <t>617+715+556+1370+745+910+397+730+740+825+814+448+530+264+540 = 10201,000 [A]</t>
  </si>
  <si>
    <t xml:space="preserve">předpoklad 20%  10201*0,2 = 2040,200 [A]</t>
  </si>
  <si>
    <t>1,2*1565*2*0,25 = 939,000 [A]</t>
  </si>
  <si>
    <t xml:space="preserve">čel propustku km 3,836  2*3,5 = 7,000 [A]_x000d_
 čel propustku km 4,714  1*1,5 = 1,500 [B]_x000d_
 čel propustku km 5,436  2*2,5 = 5,000 [C]_x000d_
 Celkem: A+B+C = 13,500 [D]</t>
  </si>
  <si>
    <t xml:space="preserve">propustek km 3,836  1 = 1,000 [A]</t>
  </si>
  <si>
    <t xml:space="preserve">propustek km 3,836  6,6+6 = 12,600 [B]_x000d_
 propustek km 4,714  4,3 = 4,300 [C]_x000d_
 propustek km 5,436  5,0+5,0 = 10,000 [D]_x000d_
 Celkem: B+C+D = 26,900 [E]</t>
  </si>
  <si>
    <t xml:space="preserve">P 4,495-4,853  358 = 358,000 [A]_x000d_
 P 4,668-4,853  185 = 185,000 [B]_x000d_
 P 4,885-5,126  241 = 241,000 [C]_x000d_
 P 5,132-5,300  168 = 168,000 [D]_x000d_
 P 5,358-5,500  142 = 142,000 [E]_x000d_
Celkové množství = 1094,000</t>
  </si>
  <si>
    <t xml:space="preserve">P 4,495-4,555  60 = 60,000 [A]_x000d_
 P 4,668-4,853  185 = 185,000 [B]_x000d_
 Celkem: A+B = 245,000 [C]</t>
  </si>
  <si>
    <t xml:space="preserve">bílý sloupek 94-5 = 89,000 [A]_x000d_
 červený sloupek  22 = 22,000 [B]_x000d_
 Celkem: A+B = 111,000 [C]</t>
  </si>
  <si>
    <t>15 = 15,000 [A]</t>
  </si>
  <si>
    <t>22 = 22,000 [A]</t>
  </si>
  <si>
    <t xml:space="preserve">A14  1 = 1,000 [A]_x000d_
 E4  1 = 1,000 [B]_x000d_
 P1  2 = 2,000 [C]_x000d_
 Celkem: A+B+C = 4,000 [E]</t>
  </si>
  <si>
    <t xml:space="preserve">V4  2*0,125*1560 = 390,000 [A]_x000d_
 V2b 0,125*(1565-118-181-36-113-48)*2/3 = 89,083 [B]_x000d_
 V2b plná 0,125*(118+181+36+113+48) = 62,000 [C]_x000d_
 Celkem: A+B+C = 541,083 [E]</t>
  </si>
  <si>
    <t xml:space="preserve">propustku km 3,836  1,9*1,6*1,2-1,7*1,4*1 = 1,268 [A]</t>
  </si>
  <si>
    <t>9+9+24 = 42,000 [A]</t>
  </si>
  <si>
    <t>PS-C 0,4 kg/m2 82 = 82,000 [A]</t>
  </si>
  <si>
    <t>21+26+20+15 = 82,000 [A]</t>
  </si>
  <si>
    <t xml:space="preserve">krajnice  1000*0,1*1,8 = 180,000 [A]_x000d_
 příkopy 1217*0,25*1,8 = 547,650 [B]_x000d_
 Celkem: A+B = 727,650 [C]</t>
  </si>
  <si>
    <t>216*1,8 = 388,800 [A]</t>
  </si>
  <si>
    <t xml:space="preserve">předpoklad 25% délky okrajů  (1000*2*0,25)*1,2*0,29 = 174,000 [A]</t>
  </si>
  <si>
    <t>odvoz na skládku KSUSV
odečet na použití R-mat na krajnice a sjezdy 208,9m3</t>
  </si>
  <si>
    <t>(840+572+828+690+378+510+672+492+455+673+390)*0,05 = 325,000 [A]</t>
  </si>
  <si>
    <t xml:space="preserve">předpoklad 25% délky okrajů  (1000*2*0,25)*1,2*0,36 = 216,000 [A]</t>
  </si>
  <si>
    <t>2*0,5*1000 = 1000,000 [A]</t>
  </si>
  <si>
    <t>281+107+342+290+110+87 = 1217,000 [A]</t>
  </si>
  <si>
    <t xml:space="preserve">propustek km 5,540  17 = 17,000 [A]_x000d_
 propustek km 5,640  21 = 21,000 [B]_x000d_
 propustek km 5,720  22 = 22,000 [C]_x000d_
 Celkem: A+B+C = 60,000 [D]</t>
  </si>
  <si>
    <t xml:space="preserve">propustek km 6,330  40,0 = 40,000 [A]</t>
  </si>
  <si>
    <t>216 = 216,000 [A]</t>
  </si>
  <si>
    <t>(1000*2*0,25)*0,15 = 75,000 [A]</t>
  </si>
  <si>
    <t xml:space="preserve">předpoklad 25% délky okrajů  (1000*2*0,25)*1,2 = 600,000 [A]</t>
  </si>
  <si>
    <t xml:space="preserve">zpevnění výtoku a vtoku propustku km 5,720  2*3,5*0,15 = 1,050 [A]_x000d_
 "oprava dláždění vtoku a výtoku"_x000d_
 propustku km 5,540 2*3,5*0,15 = 1,050 [D]_x000d_
 propustku km 5,640 2*3,5*0,15 = 1,050 [B]_x000d_
 propustku km 6,330 2*4,5*0,15 = 1,350 [C]_x000d_
 Celkem: A+D+B+C = 4,500 [E]</t>
  </si>
  <si>
    <t xml:space="preserve">zpevnění výtoku a vtoku propustku km 5,720  2*3,5*0,25 = 1,750 [A]</t>
  </si>
  <si>
    <t>465513</t>
  </si>
  <si>
    <t>PŘEDLÁŽDĚNÍ DLAŽBY Z LOMOVÉHO KAMENE</t>
  </si>
  <si>
    <t>"oprava dláždění vtoku a výtoku"_x000d_
 propustku km 5,540 2*3,5*0,25 = 1,750 [A]_x000d_
 propustku km 5,640 2*3,5*0,25 = 1,750 [B]_x000d_
 propustku km 6,330 2*4,5*0,25 = 2,250 [C]_x000d_
 Celkem: A+B+C = 5,750 [D]</t>
  </si>
  <si>
    <t>- pod pojmem *předláždění* se rozumí rozebrání stávající dlažby a pokládka dlažby ze stávajícího dlažebního materiálu (bez dodávky nového)
- zahrnuje nezbytnou manipulaci s tímto materiálem (nakládání, doprava, složení, očištění)
- dodání a rozprostření materiálu pro lože a jeho tloušťku předepsanou dokumentací a pro předepsanou výplň spar
- nutné zemní práce (svahování, úpravu pláně a pod.)
- nezahrnuje podklad pod dlažbu, vykazuje se samostatně položkami SD 45</t>
  </si>
  <si>
    <t xml:space="preserve">tl. 0,2 m   (1000*2*0,25)*1,2*0,2 = 120,000 [A]</t>
  </si>
  <si>
    <t>předpoklad 20% 0,2*(1000*2*0,25*1,2) = 120,000 [A]</t>
  </si>
  <si>
    <t>1000*2*0,25*1,2 = 600,000 [A]</t>
  </si>
  <si>
    <t xml:space="preserve">"doplnění po sanaci okrajů""zpět R-mat"_x000d_
 předpoklad 25% délky okrajů  (1000*2*0,25)*1,2 = 600,000 [A]</t>
  </si>
  <si>
    <t>840+572+828+690+378+510+672+492+455+673+390 = 6500,000 [A]</t>
  </si>
  <si>
    <t>2*0,5*1000 = 1000,000 [A]_x000d_
+rozšíření u svodidla 1309*0,8 = 1047,200 [B]_x000d_
Celkové množství = 2047,200</t>
  </si>
  <si>
    <t>6500 = 6500,000 [A]</t>
  </si>
  <si>
    <t>2*(1000*2*0,25) = 1000,000 [A]</t>
  </si>
  <si>
    <t xml:space="preserve">čelo propustku km 5,540; 5640; 5,720  3*2*2,0 = 12,000 [A]_x000d_
 čelo propustku km 6,330 2*3,5 = 7,000 [B]_x000d_
 Celkem: A+B = 19,000 [C]</t>
  </si>
  <si>
    <t xml:space="preserve">propustek km 5,540 5,5+4,7 = 10,200 [A]_x000d_
 propustek km 5,640  5,8+5,4 = 11,200 [B]_x000d_
 propustek km 5,720  4,5+3,8 = 8,300 [C]_x000d_
 propustek km 6,330  8,6+9,2 = 17,800 [D]_x000d_
 Celkem: A+B+C+D = 47,500 [E]</t>
  </si>
  <si>
    <t xml:space="preserve">L 5,525-5,555  30 = 30,000 [A]_x000d_
 P 5,525-5,565  40 = 40,000 [B]_x000d_
 L 6,218-6,360  142 = 142,000 [C]_x000d_
 P 6,218-6,360  142 = 142,000 [D]_x000d_
 P 5,500-5,775 275 = 275,000 [E]_x000d_
 P 5,792-5,845  53 = 53,000 [F]_x000d_
 P 5,858-6,400 542 = 542,000 [G]_x000d_
 P 6,415-6,500 85 = 85,000 [H]_x000d_
Celkové množství = 1309,000</t>
  </si>
  <si>
    <t xml:space="preserve">L 5,525-5,555  30 = 30,000 [A]_x000d_
 P 5,525-5,565  40 = 40,000 [B]_x000d_
 L 6,218-6,360  142 = 142,000 [C]_x000d_
 P 6,218-6,360  142 = 142,000 [D]_x000d_
 Celkem: A+B+C+D = 354,000 [E]</t>
  </si>
  <si>
    <t>bílý sloupek 36-17 = 19,000 [A]_x000d_
 červený sloupek 12 = 12,000 [B]_x000d_
 Celkem: A+B = 31,000 [C]</t>
  </si>
  <si>
    <t>26 = 26,000 [A]</t>
  </si>
  <si>
    <t xml:space="preserve">V4  2*0,125*1000 = 250,000 [A]_x000d_
 V2b 0,125*1000*2/3 = 83,333 [B]_x000d_
 Celkem: A+B = 333,333 [C]</t>
  </si>
  <si>
    <t>(113+157)*0,05 = 13,500 [A]</t>
  </si>
  <si>
    <t>9+9+8 = 26,000 [A]</t>
  </si>
  <si>
    <t>PS-C 0,4 kg/m2 295 = 295,000 [A]</t>
  </si>
  <si>
    <t>10+15+113+157 = 295,000 [A]</t>
  </si>
  <si>
    <t>22+18 = 40,000 [A]</t>
  </si>
  <si>
    <t>IJ4b 1 = 1,000 [C]</t>
  </si>
  <si>
    <t>(1x) V11a (4*2,5+2*12+14)*0,125*1 = 6,000 [C]</t>
  </si>
  <si>
    <t xml:space="preserve">(1x) V11a BUS   1*(2*3) = 6,000 [A]</t>
  </si>
  <si>
    <t xml:space="preserve">krajnice  520*0,1*1,8 = 93,600 [A]_x000d_
 příkopy 369*0,25*1,8 = 166,050 [B]_x000d_
 Celkem: A+B = 259,650 [C]</t>
  </si>
  <si>
    <t>112,32*1,8 = 202,176 [A]</t>
  </si>
  <si>
    <t xml:space="preserve">předpoklad 25% délky okrajů  (520*2*0,25)*1,2*0,29 = 90,480 [A]</t>
  </si>
  <si>
    <t xml:space="preserve">odvoz na skládku KSUSV_x000d_
odečet na použití R-mat na krajnice a sjezdy 121,1m3
</t>
  </si>
  <si>
    <t>(369+636+422+738+580+413+240)*0,05 = 169,900 [A]</t>
  </si>
  <si>
    <t xml:space="preserve">předpoklad 25% délky okrajů  (520*2*0,25)*1,2*0,36 = 112,320 [A]</t>
  </si>
  <si>
    <t>2*0,5*520 = 520,000 [A]</t>
  </si>
  <si>
    <t>92+92+120+65 = 369,000 [A]</t>
  </si>
  <si>
    <t xml:space="preserve">propustek km  6,725  45,0 = 45,000 [A]</t>
  </si>
  <si>
    <t>112,32 = 112,320 [A]</t>
  </si>
  <si>
    <t>(520*2*0,25)*0,15 = 39,000 [A]</t>
  </si>
  <si>
    <t xml:space="preserve">předpoklad 25% délky okrajů  (520*2*0,25)*1,2 = 312,000 [A]</t>
  </si>
  <si>
    <t>"oprava dláždění vtoku a výtoku"_x000d_
 propustku km 6,725 2*4,5*0,15 = 1,350 [A]</t>
  </si>
  <si>
    <t xml:space="preserve">tl. 0,2 m   (520*2*0,25)*1,2*0,2 = 62,400 [A]</t>
  </si>
  <si>
    <t>předpoklad 20% 0,2*(520*2*0,25*1,2) = 62,400 [A]</t>
  </si>
  <si>
    <t>520*2*0,25*1,2 = 312,000 [A]</t>
  </si>
  <si>
    <t xml:space="preserve">"doplnění po sanaci okrajů""zpět R-mat"_x000d_
 předpoklad 25% délky okrajů  (520*2*0,25)*1,2 = 312,000 [A]</t>
  </si>
  <si>
    <t>369+636+422+738+580+413+240 = 3398,000 [A]</t>
  </si>
  <si>
    <t>2*0,5*520 = 520,000 [A]_x000d_
+rozšíření u svodidla 832*0,8 = 665,600 [B]_x000d_
Celkové množství = 1185,600</t>
  </si>
  <si>
    <t>3398 = 3398,000 [A]</t>
  </si>
  <si>
    <t>2*(520*2*0,25) = 520,000 [A]</t>
  </si>
  <si>
    <t>čelo propustku km 6,725 3,5 = 3,500 [A]</t>
  </si>
  <si>
    <t xml:space="preserve">propustek km 6,725  4*2+6 = 14,000 [A]</t>
  </si>
  <si>
    <t xml:space="preserve">P 6,628-6,825  197 = 197,000 [A]_x000d_
 L 6,638-6,802   164 = 164,000 [B]_x000d_
 P 6,500-6,593  93 = 93,000 [C]_x000d_
 P 6,600-6,825   225 = 225,000 [D]_x000d_
 P 6,830-6,913  83 = 83,000 [E]_x000d_
 P 6,920-6,960  40 = 40,000 [F]_x000d_
Celkové množství = 802,000</t>
  </si>
  <si>
    <t xml:space="preserve">P 6,628-6,825  197 = 197,000 [A]_x000d_
 L 6,638-6,802   164 = 164,000 [B]_x000d_
 Celkem: A+B = 361,000 [C]</t>
  </si>
  <si>
    <t>červený sloupek 10 = 10,000 [B]_x000d_
Celkové množství = 10,000</t>
  </si>
  <si>
    <t>17 = 17,000 [A]</t>
  </si>
  <si>
    <t xml:space="preserve">P1  1 = 1,000 [A]_x000d_
 IS3c 1 = 1,000 [B]_x000d_
 Celkem: A+B = 2,000 [D]</t>
  </si>
  <si>
    <t xml:space="preserve">V4  2*0,125*520 = 130,000 [A]_x000d_
 V2b 0,125*520*2/3 = 43,333 [B]_x000d_
 Celkem: A+B = 173,333 [D]</t>
  </si>
  <si>
    <t xml:space="preserve">propustek km 6,725  1 = 1,000 [A]</t>
  </si>
  <si>
    <t xml:space="preserve">propustku km 6,725  2,3*2,2*2,3-(2,1*2*2,1) = 2,818 [A]</t>
  </si>
  <si>
    <t>(119)*0,05 = 5,950 [A]</t>
  </si>
  <si>
    <t>9+13+8+9 = 39,000 [A]</t>
  </si>
  <si>
    <t>PS-C 0,4 kg/m2 136 = 136,000 [A]</t>
  </si>
  <si>
    <t>119+7+10 = 136,000 [A]</t>
  </si>
  <si>
    <t xml:space="preserve">IJ4b  1 = 1,000 [A]</t>
  </si>
  <si>
    <t xml:space="preserve">krajnice  970*0,1*1,8 = 174,600 [A]_x000d_
 příkopy 1061*0,25*1,8 = 477,450 [B]_x000d_
 Celkem: A+B = 652,050 [C]</t>
  </si>
  <si>
    <t>209,52*1,8 = 377,136 [A]</t>
  </si>
  <si>
    <t>odstranění náletových dřevin 300 = 300,000 [A]</t>
  </si>
  <si>
    <t xml:space="preserve">předpoklad 25% délky okrajů  (970*2*0,25)*1,2*0,29 = 168,780 [A]</t>
  </si>
  <si>
    <t xml:space="preserve">odvoz na skládku KSUSV_x000d_
odečet na použití R-mat na krajnice a sjezdy 187,7m3
</t>
  </si>
  <si>
    <t>(422+289+529+269+591+446+521+602+601+469+719+605+238)*0,05 = 315,050 [A]</t>
  </si>
  <si>
    <t xml:space="preserve">předpoklad 25% délky okrajů  (970*2*0,25)*1,2*0,36 = 209,520 [A]</t>
  </si>
  <si>
    <t>2*0,5*970 = 970,000 [A]</t>
  </si>
  <si>
    <t>210+215+294+342 = 1061,000 [A]</t>
  </si>
  <si>
    <t xml:space="preserve">propustek km 7,046  14 = 14,000 [A]</t>
  </si>
  <si>
    <t xml:space="preserve">propustek km 7,040  14 = 14,000 [A]</t>
  </si>
  <si>
    <t xml:space="preserve">propustek km 7,380  45,0 = 45,000 [A]</t>
  </si>
  <si>
    <t>209,52 = 209,520 [A]</t>
  </si>
  <si>
    <t>(970*2*0,25)*0,15 = 72,750 [A]</t>
  </si>
  <si>
    <t xml:space="preserve">předpoklad 25% délky okrajů  (970*2*0,25)*1,2 = 582,000 [A]</t>
  </si>
  <si>
    <t>"oprava dláždění vtoku a výtoku"_x000d_
 propustku km 7,040 2*3,5*0,15 = 1,050 [A]_x000d_
 propustku km 7,046 2*3,5*0,15 = 1,050 [B]_x000d_
 propustku km 7,380 2*4,5*0,15 = 1,350 [C]_x000d_
 Celkem: A+B+C = 3,450 [D]</t>
  </si>
  <si>
    <t>"oprava dláždění vtoku a výtoku"_x000d_
 propustku km 7,040 2*3,5*0,25 = 1,750 [A]_x000d_
 propustku km 7,046 2*3,5*0,25 = 1,750 [B]_x000d_
 propustku km 7,380 2*4,5*0,25 = 2,250 [C]_x000d_
 Celkem: A+B+C = 5,750 [D]</t>
  </si>
  <si>
    <t xml:space="preserve">tl. 0,2 m   (970*2*0,25)*1,2*0,2 = 116,400 [A]</t>
  </si>
  <si>
    <t>předpoklad 20% 0,2*(970*2*0,25*1,2) = 116,400 [A]</t>
  </si>
  <si>
    <t>970*2*0,25*1,2 = 582,000 [A]</t>
  </si>
  <si>
    <t xml:space="preserve">"doplnění po sanaci okrajů""zpět R-mat"_x000d_
 předpoklad 25% délky okrajů  (970*2*0,25)*1,2 = 582,000 [A]</t>
  </si>
  <si>
    <t>422+289+529+269+591+446+521+602+601+469+719+605+238 = 6301,000 [A]</t>
  </si>
  <si>
    <t>2*0,5*970 = 970,000 [A]_x000d_
+ rozšíření u svodidla 1085*0,8 = 868,000 [B]_x000d_
Celkové množství = 1838,000</t>
  </si>
  <si>
    <t>6301 = 6301,000 [A]</t>
  </si>
  <si>
    <t>2*(970*2*0,25) = 970,000 [A]</t>
  </si>
  <si>
    <t>čelo propustku km 7,380 2*4,5 = 9,000 [A]_x000d_
 čelo propustku km 7,040 1*2,5 = 2,500 [B]_x000d_
 "snace šachty na vtoku "_x000d_
 propustku km 7,040 (1,4+1,4)*2*1 = 5,600 [C]_x000d_
 propustku km 7,046 (1,4+2,2)*2*0,8 = 5,760 [D]_x000d_
 Celkem: A+B+C+D = 22,860 [E]</t>
  </si>
  <si>
    <t xml:space="preserve">propustek km 7,040  1 = 1,000 [A]_x000d_
 propustek km 7,046  1 = 1,000 [B]_x000d_
 Celkem: A+B = 2,000 [C]</t>
  </si>
  <si>
    <t xml:space="preserve">propustek km 7,040  3,2 = 3,200 [A]_x000d_
 propustek km 7,380  9,6+8,5 = 18,100 [B]_x000d_
 Celkem: A+B = 21,300 [C]</t>
  </si>
  <si>
    <t>L 7,315-7,440 125 = 125,000 [A]_x000d_
 P 7,310-7,445 135 = 135,000 [B]_x000d_
 L 7,380-7,990 610 = 610,000 [C]_x000d_
 P 7,775-7,990 215 = 215,000 [D]_x000d_
 Celkem: A+B+C+D = 1085,000 [E]</t>
  </si>
  <si>
    <t>bílý sloupek 26 = 26,000 [A]_x000d_
 červený sloupek 12 = 12,000 [B]_x000d_
 Celkem: A+B = 38,000 [C]</t>
  </si>
  <si>
    <t>28 = 28,000 [A]</t>
  </si>
  <si>
    <t xml:space="preserve">IS3a  1 = 1,000 [B]_x000d_
 P1    1 = 1,000 [C]_x000d_
 A18  2 = 2,000 [D]_x000d_
 Celkem: B+C+D = 4,000 [E]</t>
  </si>
  <si>
    <t>4 = 4,000 [A]</t>
  </si>
  <si>
    <t xml:space="preserve">V4  2*0,125*970 = 242,500 [A]_x000d_
 V2b 0,125*970*2/3 = 80,833 [B]_x000d_
 Celkem: A+B = 323,333 [D]</t>
  </si>
  <si>
    <t>(118)*0,05 = 5,900 [A]</t>
  </si>
  <si>
    <t>26+25+7+14 = 72,000 [A]</t>
  </si>
  <si>
    <t>PS-C 0,4 kg/m2 118 = 118,000 [A]</t>
  </si>
  <si>
    <t>- dodání všech predepsaných materiálu pro postriky v predepsaném množství_x000d_
- provedení dle predepsaného technologického predpisu_x000d_
- zrízení vrstvy bez rozlišení šírky, pokládání vrstvy po etapách_x000d_
- úpravu napojení, ukoncení</t>
  </si>
  <si>
    <t>118 = 118,000 [A]</t>
  </si>
  <si>
    <t>52 = 52,000 [A]</t>
  </si>
  <si>
    <t xml:space="preserve">krajnice  524*0,1*1,8 = 94,320 [A]_x000d_
 příkopy 353*0,25*1,8 = 158,850 [B]_x000d_
 Celkem: A+B = 253,170 [C]</t>
  </si>
  <si>
    <t>160,34*1,8 = 288,612 [A]</t>
  </si>
  <si>
    <t>odstranění náletových dřevin 50 = 50,000 [A]</t>
  </si>
  <si>
    <t>odstranení krovin a stromu do prumeru 100 mm_x000d_
doprava drevin bez ohledu na vzdálenost_x000d_
spálení na hromadách nebo štepkování</t>
  </si>
  <si>
    <t>odvoz na skládku KSUSV_x000d_
odečet na použití R-mat na krajnice a sjezdy 73,6m3</t>
  </si>
  <si>
    <t>(450+374+329+520+336+533+396+222+246)*0,05 = 170,300 [A]</t>
  </si>
  <si>
    <t xml:space="preserve">předpoklad 20%  3406*0,2*0,05 = 34,060 [A]</t>
  </si>
  <si>
    <t xml:space="preserve">předpoklad 25% délky okrajů  (524*2*0,25)*1,2*0,51 = 160,344 [A]</t>
  </si>
  <si>
    <t>2*0,5*524 = 524,000 [A]</t>
  </si>
  <si>
    <t>62+252+39 = 353,000 [A]</t>
  </si>
  <si>
    <t xml:space="preserve">propustek km 8,073  15 = 15,000 [A]_x000d_
 propustek km 8,215  37 = 37,000 [B]_x000d_
 Celkem: A+B = 52,000 [C]</t>
  </si>
  <si>
    <t xml:space="preserve">propustek km 8,150  12 = 12,000 [A]</t>
  </si>
  <si>
    <t>160,34 = 160,340 [A]</t>
  </si>
  <si>
    <t>(524*2*0,25)*0,15 = 39,300 [A]</t>
  </si>
  <si>
    <t xml:space="preserve">předpoklad 25% délky okrajů  (524*2*0,25)*1,2 = 314,400 [A]</t>
  </si>
  <si>
    <t>"oprava dláždění vtoku a výtoku"_x000d_
 propustku km 8,073 2*3,0*0,15 = 0,900 [A]_x000d_
 propustku km 8,150 2*4,5*0,15 = 1,350 [B]_x000d_
 propustku km 8,215 2*3,0*0,15 = 0,900 [C]_x000d_
 Celkem: A+B+C = 3,150 [D]</t>
  </si>
  <si>
    <t>"oprava dláždění vtoku a výtoku"_x000d_
 propustku km 8,073 2*3,0*0,25 = 1,500 [A]_x000d_
 propustku km 8,150 2*4,5*0,25 = 2,250 [B]_x000d_
 propustku km 8,215 2*3,0*0,25 = 1,500 [C]_x000d_
 Celkem: A+B+C = 5,250 [D]</t>
  </si>
  <si>
    <t xml:space="preserve">tl. 0,35 m   (524*2*0,25)*1,2*0,35 = 110,040 [A]</t>
  </si>
  <si>
    <t>524*2*0,25*1,2 = 314,400 [A]</t>
  </si>
  <si>
    <t>2*0,5*524 = 524,000 [A]_x000d_
+rozšáření u svodidla 175*0,8 = 140,000 [B]_x000d_
Celkové množství = 664,000</t>
  </si>
  <si>
    <t>3406 = 3406,000 [A]</t>
  </si>
  <si>
    <t>2*524*0,25*1,2 = 314,400 [A]</t>
  </si>
  <si>
    <t>2*(524*2*0,25) = 524,000 [A]</t>
  </si>
  <si>
    <t>3406*0,2 = 681,200 [A]</t>
  </si>
  <si>
    <t>450+374+329+520+336+533+396+222+246 = 3406,000 [A]</t>
  </si>
  <si>
    <t xml:space="preserve">předpoklad 20%  3406*0,2 = 681,200 [A]</t>
  </si>
  <si>
    <t>1,2*524*2*0,25 = 314,400 [A]</t>
  </si>
  <si>
    <t xml:space="preserve">čel propustku km 8,073  2*2,5 = 5,000 [A]_x000d_
 čel propustku km 8,150  2*3,5 = 7,000 [B]_x000d_
 čel propustku km 8,215  2*2,5 = 5,000 [C]_x000d_
 Celkem: A+B+C = 17,000 [D]</t>
  </si>
  <si>
    <t xml:space="preserve">propustek km 8,073  5,6+5,0 = 10,600 [B]_x000d_
 propustek km 8,150 5,0+4,0 = 9,000 [C]_x000d_
 propustek km 8,215  4,8+4,5 = 9,300 [D]_x000d_
 Celkem: B+C+D = 28,900 [E]</t>
  </si>
  <si>
    <t>L 7,990-8,035 45 = 45,000 [A]_x000d_
 P 7,990-8,070 80 = 80,000 [B]_x000d_
 L 8,204-8,229 25 = 25,000 [C]_x000d_
 P 8,204-8,229 25 = 25,000 [D]_x000d_
 Celkem: A+B+C+D = 175,000 [E]</t>
  </si>
  <si>
    <t xml:space="preserve">bílý sloupek  30 = 30,000 [A]_x000d_
 červený sloupek  8 = 8,000 [B]_x000d_
 Celkem: A+B = 38,000 [C]</t>
  </si>
  <si>
    <t>7 = 7,000 [A]</t>
  </si>
  <si>
    <t xml:space="preserve">A14  1 = 1,000 [A]_x000d_
 E4  2 = 2,000 [B]_x000d_
 E13 1 = 1,000 [C]_x000d_
 IS14 2 = 2,000 [E]_x000d_
 A2b 1 = 1,000 [F]_x000d_
 IZ4b 2 = 2,000 [G]_x000d_
 Celkem: A+B+C+E+F+G = 7,000 [H]</t>
  </si>
  <si>
    <t xml:space="preserve">V4  2*0,125*524 = 131,000 [A]_x000d_
 V2b 0,125*524*2/3 = 43,667 [B]_x000d_
 Celkem: A+B = 174,667 [C]</t>
  </si>
  <si>
    <t>015130</t>
  </si>
  <si>
    <t xml:space="preserve">POPLATKY ZA LIKVIDACI ODPADU NEKONTAMINOVANÝCH - 17 03 02  VYBOURANÝ ASFALTOVÝ BETON BEZ DEHTU</t>
  </si>
  <si>
    <t>překop živičných komunikací 11,05*2,4 = 26,520 [A]</t>
  </si>
  <si>
    <t>vybourané potrubí propustků 15,6*0,59 = 9,204 [A]</t>
  </si>
  <si>
    <t>11313</t>
  </si>
  <si>
    <t>ODSTRANENÍ KRYTU ZPEVNENÝCH PLOCH S ASFALTOVÝM POJIVEM</t>
  </si>
  <si>
    <t>Odvoz a uložení na skládku dle dispozic zhotovitele</t>
  </si>
  <si>
    <t>překop živičných komunikací (15+9+6+30+8+15+42+12+4+11+6+5+8+7+6+7+30)*0,5*0,1 = 11,050 [A]</t>
  </si>
  <si>
    <t>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</si>
  <si>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11332</t>
  </si>
  <si>
    <t>ODSTRANENÍ PODKLADU ZPEVNENÝCH PLOCH Z KAMENIVA NESTMELENÉHO</t>
  </si>
  <si>
    <t>překop živičných komunikací (15+9+6+30+8+15+42+12+4+11+6+5+8+7+6+7+30)*0,5 = 110,500 [A]_x000d_
překop nezpevněných cest (6+5+7+6+11+5+6+7+5+5+6+12+6+5+4+8+8+4)*0,5 = 58,000 [B]_x000d_
Celkové množství = 168,500</t>
  </si>
  <si>
    <t>13273</t>
  </si>
  <si>
    <t>HLOUBENÍ RÝH ŠÍR DO 2M PAŽ I NEPAŽ TR. I</t>
  </si>
  <si>
    <t xml:space="preserve">rýha pro chráničku  8529*1*0,35 = 2985,150 [A]</t>
  </si>
  <si>
    <t>položka zahrnuje:_x000d_
- vodorovná a svislá doprava, premístení, preložení, manipulace s výkopkem_x000d_
- kompletní provedení vykopávky nezapažené i zapažené_x000d_
- ošetrení výkopište po celou dobu práce v nem vc. klimatických opatrení_x000d_
- ztížení vykopávek v blízkosti podzemního vedení, konstrukcí a objektu vc. jejich docasného zajištení_x000d_
- ztížení pod vodou, v okolí výbušnin, ve stísnených prostorech a pod._x000d_
- príplatek za lepivost_x000d_
- težení po vrstvách, pásech a po jiných nutných cástech (figurách)_x000d_
- cerpání vody vc. cerpacích jímek, potrubí a pohotovostní cerpací soupravy (viz ustanovení k pol. 1151,2)_x000d_
- potrebné snížení hladiny podzemní vody_x000d_
- težení a rozpojování jednotlivých balvanu_x000d_
- vytahování a nošení výkopku_x000d_
- svahování a presvah. svahu do konecného tvaru, výmena hornin v podloží a v pláni znehodnocené klimatickými vlivy_x000d_
- rucní vykopávky, odstranení korenu a napadávek_x000d_
- pažení, vzeprení a rozeprení vc. prepažování (vyjma štetových sten)_x000d_
- úpravu, ochranu a ocištení dna, základové spáry, sten a svahu_x000d_
- odvedení nebo obvedení vody v okolí výkopište a ve výkopišti_x000d_
- trídení výkopku_x000d_
- veškeré pomocné konstrukce umožnující provedení vykopávky (príjezdy, sjezdy, nájezdy, lešení, podper. konstr., premostení, zpevnené plochy, zakrytí a pod.)_x000d_
- nezahrnuje uložení zeminy (na skládku, do násypu) ani poplatky za skládku, vykazují se v položce c.0141**</t>
  </si>
  <si>
    <t>17421</t>
  </si>
  <si>
    <t>ZÁSYP JAM A RÝH ZEMINOU BEZ ZHUTNENÍ</t>
  </si>
  <si>
    <t>8529*0,35*0,8 = 2388,120 [A]</t>
  </si>
  <si>
    <t xml:space="preserve">položka zahrnuje:_x000d_
- kompletní provedení zemní konstrukce vc. výberu vhodného materiálu_x000d_
- úprava  ukládaného  materiálu  vlhcením,  trídením,  promícháním  nebo  vysoušením,  príp. jiné úpravy za úcelem zlepšení jeho  mech. vlastností_x000d_
- ošetrení úložište po celou dobu práce v nem vc. klimatických opatrení_x000d_
- ztížení v okolí vedení, konstrukcí a objektu a jejich docasné zajištení_x000d_
- ztížení provádení vc. hutnení ve ztížených podmínkách a stísnených prostorech_x000d_
- ztížené ukládání sypaniny pod vodu_x000d_
- ukládání po vrstvách a po jiných nutných cástech (figurách) vc. dosypávek_x000d_
- spouštení a nošení materiálu_x000d_
- výmena cástí zemní konstrukce znehodnocené klimatickými vlivy_x000d_
- udržování úložište a jeho ochrana proti vode_x000d_
- odvedení nebo obvedení vody v okolí úložište a v úložišti_x000d_
- veškeré  pomocné konstrukce umožnující provedení  zemní konstrukce  (príjezdy,  sjezdy,  nájezdy, lešení, podperné konstrukce, premostení, zpevnené plochy, zakrytí a pod.)</t>
  </si>
  <si>
    <t>17521</t>
  </si>
  <si>
    <t>OBSYP POTRUBÍ A OBJEKTU ZEMINOU BEZ ZHUT</t>
  </si>
  <si>
    <t>obsyp prosátou zeminou 8529*0,35*0,2 = 597,030 [A]</t>
  </si>
  <si>
    <t xml:space="preserve">položka zahrnuje:_x000d_
- kompletní provedení zemní konstrukce vc. výberu vhodného materiálu_x000d_
- úprava  ukládaného  materiálu  vlhcením,  trídením,  promícháním  nebo  vysoušením,  príp. jiné úpravy za úcelem zlepšení jeho  mech. vlastností_x000d_
- ošetrení úložište po celou dobu práce v nem vc. klimatických opatrení_x000d_
- ztížení v okolí vedení, konstrukcí a objektu a jejich docasné zajištení_x000d_
- ztížení provádení vc. hutnení ve ztížených podmínkách a stísnených prostorech_x000d_
- ztížené ukládání sypaniny pod vodu_x000d_
- ukládání po vrstvách a po jiných nutných cástech (figurách) vc. dosypávek_x000d_
- spouštení a nošení materiálu_x000d_
- výmena cástí zemní konstrukce znehodnocené klimatickými vlivy_x000d_
- výpln jam a prohlubní v podloží_x000d_
- úprava, ocištení, ochrana a zhutnení podloží_x000d_
- svahování_x000d_
- zrízení lavic na svazích_x000d_
- udržování úložište a jeho ochrana proti vode_x000d_
- odvedení nebo obvedení vody v okolí úložište a v úložišti_x000d_
- veškeré  pomocné konstrukce umožnující provedení  zemní konstrukce  (príjezdy,  sjezdy,  nájezdy, lešení, podperné konstrukce, premostení, zpevnené plochy, zakrytí a pod.)_x000d_
- zemina vytlacená potrubím o DN 180mm se od kubatury obsypu neodecítá</t>
  </si>
  <si>
    <t>17581</t>
  </si>
  <si>
    <t>OBSYP POTRUBÍ A OBJEKTU Z NAKUPOVANÝCH MATERIÁLU</t>
  </si>
  <si>
    <t>obnova stávajících propustků podél výkopu pro ROWANET (předpokla 20% délky) (6+6+5+11+8+5+7+6+6+6+4+8)*0,2*(0,6*0,8)-4,3 = 3,188 [A]</t>
  </si>
  <si>
    <t xml:space="preserve">položka zahrnuje:_x000d_
- kompletní provedení zemní konstrukce vcetne nákupu a dopravy materiálu dle zadávací dokumentace_x000d_
- úprava  ukládaného  materiálu  vlhcením,  trídením,  promícháním  nebo  vysoušením,  príp. jiné úpravy za úcelem zlepšení jeho  mech. vlastností_x000d_
- hutnení i ruzné míry hutnení _x000d_
- ošetrení úložište po celou dobu práce v nem vc. klimatických opatrení_x000d_
- ztížení v okolí vedení, konstrukcí a objektu a jejich docasné zajištení_x000d_
- ztížení provádení vc. hutnení ve ztížených podmínkách a stísnených prostorech_x000d_
- ztížené ukládání sypaniny pod vodu_x000d_
- ukládání po vrstvách a po jiných nutných cástech (figurách) vc. dosypávek_x000d_
- spouštení a nošení materiálu_x000d_
- výmena cástí zemní konstrukce znehodnocené klimatickými vlivy_x000d_
- rucní hutnení a výpln jam a prohlubní v podloží_x000d_
- úprava, ocištení, ochrana a zhutnení podloží_x000d_
- svahování, hutnení a uzavírání povrchu svahu_x000d_
- zrízení lavic na svazích_x000d_
- udržování úložište a jeho ochrana proti vode_x000d_
- odvedení nebo obvedení vody v okolí úložište a v úložišti_x000d_
- veškeré  pomocné konstrukce umožnující provedení  zemní konstrukce  (príjezdy,  sjezdy,  nájezdy, lešení, podperné konstrukce, premostení, zpevnené plochy, zakrytí a pod.)_x000d_
- zemina vytlacená potrubím o DN do 180mm se od kubatury obsypu neodecítá</t>
  </si>
  <si>
    <t>56333</t>
  </si>
  <si>
    <t>VOZOVKOVÉ VRSTVY ZE ŠTERKODRTI TL. DO 150MM</t>
  </si>
  <si>
    <t>- dodání kameniva predepsané kvality a zrnitosti_x000d_
- rozprostrení a zhutnení vrstvy v predepsané tlouštce_x000d_
- zrízení vrstvy bez rozlišení šírky, pokládání vrstvy po etapách_x000d_
- nezahrnuje postriky, nátery</t>
  </si>
  <si>
    <t>oprava po překopu nezpevněných cest (6+5+7+6+11+5+6+7+5+5+6+12+6+5+4+8+8+4)*0,5 = 58,000 [A]</t>
  </si>
  <si>
    <t>překop živičných komunikací (15+9+6+30+8+15+42+12+4+11+6+5+8+7+6+7+30)*0,5 = 110,500 [A]</t>
  </si>
  <si>
    <t>742J15</t>
  </si>
  <si>
    <t>OCHRANNÁ TRUBKA OPTICKÉHO KABELU HDPE SVETLOST 10-40MM</t>
  </si>
  <si>
    <t>odměřeno v CAD 8529*3 = 25587,000 [A]</t>
  </si>
  <si>
    <t>Položka obsahuje: Dodávku a montáž trubky vcetne podružného montážního materiálu, dopravu na stavenište, oddelení príslušné délky, uložení ( položení mezi rozvadeci ), upevnení, ukoncení príslušnými záslepkymi proti prachu pred zafouknutím OPTICKÉHO kabelu. Dále obsahuje cenu za pom. mechanismy vcetne všech ostatních vedlejších nákladu</t>
  </si>
  <si>
    <t>75ID21</t>
  </si>
  <si>
    <t>PLASTOVÁ ZEMNÍ KOMORA PRO ULOŽENÍ SPOJKY</t>
  </si>
  <si>
    <t>km 1,430 1 = 1,000 [A]_x000d_
km 2,635 1 = 1,000 [B]_x000d_
km 3,861 1 = 1,000 [C]_x000d_
km 5,406 1 = 1,000 [D]_x000d_
km 7,032 1 = 1,000 [E]_x000d_
ZU + KU 2 = 2,000 [F]_x000d_
Celkové množství = 7,000</t>
  </si>
  <si>
    <t>1. Položka obsahuje:_x000d_
 – dodávku specifikovaného bloku/zarízení vcetne potrebného drobného montážního materiálu_x000d_
 – dodávku souvisejícího príslušenství pro specifikovaný blok/zarízení_x000d_
 – dopravu a skladování_x000d_
 – kompletní montáž specifikovaného bloku/zarízení a souvisejícího príslušenství vcetne potrebného drobného montážního materiálu_x000d_
 – veškeré potrebné mechanizmy, vcetne obsluhy, náklady na mzdy a približné (prumerné) náklady na porízení potrebných materiálu vcetne všech ostatních vedlejších nákladu_x000d_
2. Položka neobsahuje:_x000d_
 X_x000d_
3. Zpusob merení:_x000d_
Udává se pocet kusu kompletní konstrukce a práce.</t>
  </si>
  <si>
    <t>81458</t>
  </si>
  <si>
    <t>POTRUBÍ Z TRUB BETONOVÝCH DN DO 600MM</t>
  </si>
  <si>
    <t>obnova stávajících propustků podél výkopu pro ROWANET (předpokla 20% délky) (6+6+5+11+8+5+7+6+6+6+4+8)*0,2 = 15,600 [A]</t>
  </si>
  <si>
    <t xml:space="preserve">položky pro zhotovení potrubí platí bez ohledu na sklon_x000d_
zahrnuje:_x000d_
- výrobní dokumentaci (vcetne technologického predpisu)_x000d_
- dodání veškerého trubního a pomocného materiálu  (trouby,  trubky,  tvarovky,  spojovací a tesnící  materiál a pod.), podperných, závesných a upevnovacích prvku, vcetne potrebných úprav_x000d_
- úprava a príprava podkladu a podper, ocištení a ošetrení podkladu a podper_x000d_
- zrízení plne funkcního potrubí, kompletní soustavy, podle príslušného technologického predpisu_x000d_
- zrízení potrubí i jednotlivých cástí po etapách, vcetne pracovních spar a spoju, pracovního zaslepení koncu a pod._x000d_
- úprava prostupu, pruchodu  šachtami a komorami, okolí podper a vyústení, zaústení, napojení, vyvedení a upevnení odpad. výustí_x000d_
- ochrana potrubí náterem (vc. úpravy povrchu), prípadne izolací, nejsou-li tyto práce predmetem jiné položky_x000d_
- úprava, ocištení a ošetrení prostoru kolem potrubí_x000d_
- položky platí pro práce provádené v prostoru zapaženém i nezapaženém a i v kolektorech, chránickách_x000d_
- položky zahrnují i práce spojené s nutnými obtoky, prevádením a cerpáním vody_x000d_
nezahrnuje zkoušky vodotesnosti a televizní prohlídku</t>
  </si>
  <si>
    <t>899309</t>
  </si>
  <si>
    <t>DOPLNKY NA POTRUBÍ - VÝSTRAŽNÁ FÓLIE</t>
  </si>
  <si>
    <t>odměřeno v CAD 8529 = 8529,000 [A]</t>
  </si>
  <si>
    <t>- Položka zahrnuje veškerý materiál, výrobky a polotovary, vcetne mimostaveništní a vnitrostaveništní dopravy (rovnež presuny), vcetne naložení a složení,prípadne s uložením.</t>
  </si>
  <si>
    <t>919112</t>
  </si>
  <si>
    <t>REZÁNÍ ASFALTOVÉHO KRYTU VOZOVEK TL DO 100MM</t>
  </si>
  <si>
    <t>pro překop živičných komunikací (15+9+6+30+8+15+42+12+4+11+6+5+8+7+6+7+30)*2 = 442,000 [A]</t>
  </si>
  <si>
    <t>969258</t>
  </si>
  <si>
    <t>VYBOURÁNÍ POTRUBÍ DN DO 600MM KANALIZAC</t>
  </si>
  <si>
    <t>obnova stávajících propustků podél výkopu pro ROWANET (předpoklad 20% délky) (6+6+5+11+8+5+7+6+6+6+4+8)*0,2 = 15,600 [A]</t>
  </si>
  <si>
    <t>- položka zahrnuje veškerou manipulaci s vybouranou sutí a hmotami vcetne uložení na skládku. Nezahrnuje poplatek za skládku, který se vykazuje v položce 0141** (s výjimkou malého množství bouraného materiálu, kde je možné poplatek zahrnout do jednotkové ceny bourání – tento fakt musí být uveden v doplnujícím textu k položce)_x000d_
- položka zahrnuje veškeré další práce plynoucí z technologického predpisu a z platných predpisu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</si>
</sst>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1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quotePrefix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styles" Target="styles.xml" /><Relationship Id="rId24" Type="http://schemas.openxmlformats.org/officeDocument/2006/relationships/theme" Target="theme/theme1.xml" /><Relationship Id="rId25" Type="http://schemas.openxmlformats.org/officeDocument/2006/relationships/calcChain" Target="calcChain.xml" /><Relationship Id="rId2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SUM(C10:C30)</f>
        <v>0</v>
      </c>
      <c r="D6" s="3"/>
      <c r="E6" s="3"/>
    </row>
    <row r="7">
      <c r="A7" s="3"/>
      <c r="B7" s="5" t="s">
        <v>5</v>
      </c>
      <c r="C7" s="6">
        <f>SUM(E10:E30)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'000'!I3</f>
        <v>0</v>
      </c>
      <c r="D10" s="9">
        <f>SUMIFS('000'!O:O,'000'!A:A,"P")</f>
        <v>0</v>
      </c>
      <c r="E10" s="9">
        <f>C10+D10</f>
        <v>0</v>
      </c>
    </row>
    <row r="11">
      <c r="A11" s="8" t="s">
        <v>13</v>
      </c>
      <c r="B11" s="8" t="s">
        <v>14</v>
      </c>
      <c r="C11" s="9">
        <f>'001'!I3</f>
        <v>0</v>
      </c>
      <c r="D11" s="9">
        <f>SUMIFS('001'!O:O,'001'!A:A,"P")</f>
        <v>0</v>
      </c>
      <c r="E11" s="9">
        <f>C11+D11</f>
        <v>0</v>
      </c>
    </row>
    <row r="12" ht="25.5">
      <c r="A12" s="8" t="s">
        <v>15</v>
      </c>
      <c r="B12" s="8" t="s">
        <v>16</v>
      </c>
      <c r="C12" s="9">
        <f>'101.1.1'!I3</f>
        <v>0</v>
      </c>
      <c r="D12" s="9">
        <f>SUMIFS('101.1.1'!O:O,'101.1.1'!A:A,"P")</f>
        <v>0</v>
      </c>
      <c r="E12" s="9">
        <f>C12+D12</f>
        <v>0</v>
      </c>
    </row>
    <row r="13">
      <c r="A13" s="8" t="s">
        <v>17</v>
      </c>
      <c r="B13" s="8" t="s">
        <v>18</v>
      </c>
      <c r="C13" s="9">
        <f>'101.1'!I3</f>
        <v>0</v>
      </c>
      <c r="D13" s="9">
        <f>SUMIFS('101.1'!O:O,'101.1'!A:A,"P")</f>
        <v>0</v>
      </c>
      <c r="E13" s="9">
        <f>C13+D13</f>
        <v>0</v>
      </c>
    </row>
    <row r="14" ht="25.5">
      <c r="A14" s="8" t="s">
        <v>19</v>
      </c>
      <c r="B14" s="8" t="s">
        <v>20</v>
      </c>
      <c r="C14" s="9">
        <f>'101.2.1'!I3</f>
        <v>0</v>
      </c>
      <c r="D14" s="9">
        <f>SUMIFS('101.2.1'!O:O,'101.2.1'!A:A,"P")</f>
        <v>0</v>
      </c>
      <c r="E14" s="9">
        <f>C14+D14</f>
        <v>0</v>
      </c>
    </row>
    <row r="15">
      <c r="A15" s="8" t="s">
        <v>21</v>
      </c>
      <c r="B15" s="8" t="s">
        <v>22</v>
      </c>
      <c r="C15" s="9">
        <f>'101.2'!I3</f>
        <v>0</v>
      </c>
      <c r="D15" s="9">
        <f>SUMIFS('101.2'!O:O,'101.2'!A:A,"P")</f>
        <v>0</v>
      </c>
      <c r="E15" s="9">
        <f>C15+D15</f>
        <v>0</v>
      </c>
    </row>
    <row r="16" ht="25.5">
      <c r="A16" s="8" t="s">
        <v>23</v>
      </c>
      <c r="B16" s="8" t="s">
        <v>24</v>
      </c>
      <c r="C16" s="9">
        <f>'101.3.1'!I3</f>
        <v>0</v>
      </c>
      <c r="D16" s="9">
        <f>SUMIFS('101.3.1'!O:O,'101.3.1'!A:A,"P")</f>
        <v>0</v>
      </c>
      <c r="E16" s="9">
        <f>C16+D16</f>
        <v>0</v>
      </c>
    </row>
    <row r="17">
      <c r="A17" s="8" t="s">
        <v>25</v>
      </c>
      <c r="B17" s="8" t="s">
        <v>26</v>
      </c>
      <c r="C17" s="9">
        <f>'101.3'!I3</f>
        <v>0</v>
      </c>
      <c r="D17" s="9">
        <f>SUMIFS('101.3'!O:O,'101.3'!A:A,"P")</f>
        <v>0</v>
      </c>
      <c r="E17" s="9">
        <f>C17+D17</f>
        <v>0</v>
      </c>
    </row>
    <row r="18" ht="25.5">
      <c r="A18" s="8" t="s">
        <v>27</v>
      </c>
      <c r="B18" s="8" t="s">
        <v>28</v>
      </c>
      <c r="C18" s="9">
        <f>'101.4.1'!I3</f>
        <v>0</v>
      </c>
      <c r="D18" s="9">
        <f>SUMIFS('101.4.1'!O:O,'101.4.1'!A:A,"P")</f>
        <v>0</v>
      </c>
      <c r="E18" s="9">
        <f>C18+D18</f>
        <v>0</v>
      </c>
    </row>
    <row r="19">
      <c r="A19" s="8" t="s">
        <v>29</v>
      </c>
      <c r="B19" s="8" t="s">
        <v>30</v>
      </c>
      <c r="C19" s="9">
        <f>'101.4'!I3</f>
        <v>0</v>
      </c>
      <c r="D19" s="9">
        <f>SUMIFS('101.4'!O:O,'101.4'!A:A,"P")</f>
        <v>0</v>
      </c>
      <c r="E19" s="9">
        <f>C19+D19</f>
        <v>0</v>
      </c>
    </row>
    <row r="20" ht="25.5">
      <c r="A20" s="8" t="s">
        <v>31</v>
      </c>
      <c r="B20" s="8" t="s">
        <v>32</v>
      </c>
      <c r="C20" s="9">
        <f>'101.5.1'!I3</f>
        <v>0</v>
      </c>
      <c r="D20" s="9">
        <f>SUMIFS('101.5.1'!O:O,'101.5.1'!A:A,"P")</f>
        <v>0</v>
      </c>
      <c r="E20" s="9">
        <f>C20+D20</f>
        <v>0</v>
      </c>
    </row>
    <row r="21">
      <c r="A21" s="8" t="s">
        <v>33</v>
      </c>
      <c r="B21" s="8" t="s">
        <v>34</v>
      </c>
      <c r="C21" s="9">
        <f>'101.5'!I3</f>
        <v>0</v>
      </c>
      <c r="D21" s="9">
        <f>SUMIFS('101.5'!O:O,'101.5'!A:A,"P")</f>
        <v>0</v>
      </c>
      <c r="E21" s="9">
        <f>C21+D21</f>
        <v>0</v>
      </c>
    </row>
    <row r="22" ht="25.5">
      <c r="A22" s="8" t="s">
        <v>35</v>
      </c>
      <c r="B22" s="8" t="s">
        <v>36</v>
      </c>
      <c r="C22" s="9">
        <f>'101.6.1'!I3</f>
        <v>0</v>
      </c>
      <c r="D22" s="9">
        <f>SUMIFS('101.6.1'!O:O,'101.6.1'!A:A,"P")</f>
        <v>0</v>
      </c>
      <c r="E22" s="9">
        <f>C22+D22</f>
        <v>0</v>
      </c>
    </row>
    <row r="23">
      <c r="A23" s="8" t="s">
        <v>37</v>
      </c>
      <c r="B23" s="8" t="s">
        <v>38</v>
      </c>
      <c r="C23" s="9">
        <f>'101.6'!I3</f>
        <v>0</v>
      </c>
      <c r="D23" s="9">
        <f>SUMIFS('101.6'!O:O,'101.6'!A:A,"P")</f>
        <v>0</v>
      </c>
      <c r="E23" s="9">
        <f>C23+D23</f>
        <v>0</v>
      </c>
    </row>
    <row r="24" ht="25.5">
      <c r="A24" s="8" t="s">
        <v>39</v>
      </c>
      <c r="B24" s="8" t="s">
        <v>40</v>
      </c>
      <c r="C24" s="9">
        <f>'101.7.1'!I3</f>
        <v>0</v>
      </c>
      <c r="D24" s="9">
        <f>SUMIFS('101.7.1'!O:O,'101.7.1'!A:A,"P")</f>
        <v>0</v>
      </c>
      <c r="E24" s="9">
        <f>C24+D24</f>
        <v>0</v>
      </c>
    </row>
    <row r="25">
      <c r="A25" s="8" t="s">
        <v>41</v>
      </c>
      <c r="B25" s="8" t="s">
        <v>42</v>
      </c>
      <c r="C25" s="9">
        <f>'101.7'!I3</f>
        <v>0</v>
      </c>
      <c r="D25" s="9">
        <f>SUMIFS('101.7'!O:O,'101.7'!A:A,"P")</f>
        <v>0</v>
      </c>
      <c r="E25" s="9">
        <f>C25+D25</f>
        <v>0</v>
      </c>
    </row>
    <row r="26" ht="25.5">
      <c r="A26" s="8" t="s">
        <v>43</v>
      </c>
      <c r="B26" s="8" t="s">
        <v>44</v>
      </c>
      <c r="C26" s="9">
        <f>'101.8.1'!I3</f>
        <v>0</v>
      </c>
      <c r="D26" s="9">
        <f>SUMIFS('101.8.1'!O:O,'101.8.1'!A:A,"P")</f>
        <v>0</v>
      </c>
      <c r="E26" s="9">
        <f>C26+D26</f>
        <v>0</v>
      </c>
    </row>
    <row r="27">
      <c r="A27" s="8" t="s">
        <v>45</v>
      </c>
      <c r="B27" s="8" t="s">
        <v>46</v>
      </c>
      <c r="C27" s="9">
        <f>'101.8'!I3</f>
        <v>0</v>
      </c>
      <c r="D27" s="9">
        <f>SUMIFS('101.8'!O:O,'101.8'!A:A,"P")</f>
        <v>0</v>
      </c>
      <c r="E27" s="9">
        <f>C27+D27</f>
        <v>0</v>
      </c>
    </row>
    <row r="28" ht="25.5">
      <c r="A28" s="8" t="s">
        <v>47</v>
      </c>
      <c r="B28" s="8" t="s">
        <v>48</v>
      </c>
      <c r="C28" s="9">
        <f>'101.9.1'!I3</f>
        <v>0</v>
      </c>
      <c r="D28" s="9">
        <f>SUMIFS('101.9.1'!O:O,'101.9.1'!A:A,"P")</f>
        <v>0</v>
      </c>
      <c r="E28" s="9">
        <f>C28+D28</f>
        <v>0</v>
      </c>
    </row>
    <row r="29">
      <c r="A29" s="8" t="s">
        <v>49</v>
      </c>
      <c r="B29" s="8" t="s">
        <v>50</v>
      </c>
      <c r="C29" s="9">
        <f>'101.9'!I3</f>
        <v>0</v>
      </c>
      <c r="D29" s="9">
        <f>SUMIFS('101.9'!O:O,'101.9'!A:A,"P")</f>
        <v>0</v>
      </c>
      <c r="E29" s="9">
        <f>C29+D29</f>
        <v>0</v>
      </c>
    </row>
    <row r="30">
      <c r="A30" s="8" t="s">
        <v>51</v>
      </c>
      <c r="B30" s="8" t="s">
        <v>52</v>
      </c>
      <c r="C30" s="9">
        <f>'901'!I3</f>
        <v>0</v>
      </c>
      <c r="D30" s="9">
        <f>SUMIFS('901'!O:O,'901'!A:A,"P")</f>
        <v>0</v>
      </c>
      <c r="E30" s="9">
        <f>C30+D30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53</v>
      </c>
      <c r="F2" s="15"/>
      <c r="G2" s="15"/>
      <c r="H2" s="15"/>
      <c r="I2" s="15"/>
      <c r="J2" s="17"/>
    </row>
    <row r="3">
      <c r="A3" s="3" t="s">
        <v>54</v>
      </c>
      <c r="B3" s="18" t="s">
        <v>55</v>
      </c>
      <c r="C3" s="19" t="s">
        <v>56</v>
      </c>
      <c r="D3" s="20"/>
      <c r="E3" s="21" t="s">
        <v>57</v>
      </c>
      <c r="F3" s="15"/>
      <c r="G3" s="15"/>
      <c r="H3" s="22" t="s">
        <v>11</v>
      </c>
      <c r="I3" s="23">
        <f>SUMIFS(I8:I64,A8:A64,"SD")</f>
        <v>0</v>
      </c>
      <c r="J3" s="17"/>
      <c r="O3">
        <v>0</v>
      </c>
      <c r="P3">
        <v>2</v>
      </c>
    </row>
    <row r="4">
      <c r="A4" s="3" t="s">
        <v>58</v>
      </c>
      <c r="B4" s="18" t="s">
        <v>59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60</v>
      </c>
      <c r="B5" s="25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 t="s">
        <v>67</v>
      </c>
      <c r="I5" s="7"/>
      <c r="J5" s="26" t="s">
        <v>68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69</v>
      </c>
      <c r="I6" s="7" t="s">
        <v>70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71</v>
      </c>
      <c r="B8" s="30"/>
      <c r="C8" s="31" t="s">
        <v>72</v>
      </c>
      <c r="D8" s="32"/>
      <c r="E8" s="29" t="s">
        <v>73</v>
      </c>
      <c r="F8" s="32"/>
      <c r="G8" s="32"/>
      <c r="H8" s="32"/>
      <c r="I8" s="33">
        <f>SUMIFS(I9:I59,A9:A59,"P")</f>
        <v>0</v>
      </c>
      <c r="J8" s="34"/>
    </row>
    <row r="9">
      <c r="A9" s="35" t="s">
        <v>74</v>
      </c>
      <c r="B9" s="35">
        <v>1</v>
      </c>
      <c r="C9" s="36" t="s">
        <v>75</v>
      </c>
      <c r="D9" s="35" t="s">
        <v>76</v>
      </c>
      <c r="E9" s="37" t="s">
        <v>77</v>
      </c>
      <c r="F9" s="38" t="s">
        <v>78</v>
      </c>
      <c r="G9" s="39">
        <v>1</v>
      </c>
      <c r="H9" s="40">
        <v>0</v>
      </c>
      <c r="I9" s="40">
        <f>ROUND(G9*H9,P4)</f>
        <v>0</v>
      </c>
      <c r="J9" s="38" t="s">
        <v>79</v>
      </c>
      <c r="O9" s="41">
        <f>I9*0.21</f>
        <v>0</v>
      </c>
      <c r="P9">
        <v>3</v>
      </c>
    </row>
    <row r="10">
      <c r="A10" s="35" t="s">
        <v>80</v>
      </c>
      <c r="B10" s="42"/>
      <c r="C10" s="43"/>
      <c r="D10" s="43"/>
      <c r="E10" s="37" t="s">
        <v>81</v>
      </c>
      <c r="F10" s="43"/>
      <c r="G10" s="43"/>
      <c r="H10" s="43"/>
      <c r="I10" s="43"/>
      <c r="J10" s="44"/>
    </row>
    <row r="11" ht="30">
      <c r="A11" s="35" t="s">
        <v>82</v>
      </c>
      <c r="B11" s="42"/>
      <c r="C11" s="43"/>
      <c r="D11" s="43"/>
      <c r="E11" s="37" t="s">
        <v>83</v>
      </c>
      <c r="F11" s="43"/>
      <c r="G11" s="43"/>
      <c r="H11" s="43"/>
      <c r="I11" s="43"/>
      <c r="J11" s="44"/>
    </row>
    <row r="12">
      <c r="A12" s="35" t="s">
        <v>74</v>
      </c>
      <c r="B12" s="35">
        <v>2</v>
      </c>
      <c r="C12" s="36" t="s">
        <v>84</v>
      </c>
      <c r="D12" s="35" t="s">
        <v>76</v>
      </c>
      <c r="E12" s="37" t="s">
        <v>85</v>
      </c>
      <c r="F12" s="38" t="s">
        <v>78</v>
      </c>
      <c r="G12" s="39">
        <v>1</v>
      </c>
      <c r="H12" s="40">
        <v>0</v>
      </c>
      <c r="I12" s="40">
        <f>ROUND(G12*H12,P4)</f>
        <v>0</v>
      </c>
      <c r="J12" s="38" t="s">
        <v>79</v>
      </c>
      <c r="O12" s="41">
        <f>I12*0.21</f>
        <v>0</v>
      </c>
      <c r="P12">
        <v>3</v>
      </c>
    </row>
    <row r="13" ht="105">
      <c r="A13" s="35" t="s">
        <v>80</v>
      </c>
      <c r="B13" s="42"/>
      <c r="C13" s="43"/>
      <c r="D13" s="43"/>
      <c r="E13" s="37" t="s">
        <v>86</v>
      </c>
      <c r="F13" s="43"/>
      <c r="G13" s="43"/>
      <c r="H13" s="43"/>
      <c r="I13" s="43"/>
      <c r="J13" s="44"/>
    </row>
    <row r="14">
      <c r="A14" s="35" t="s">
        <v>87</v>
      </c>
      <c r="B14" s="42"/>
      <c r="C14" s="43"/>
      <c r="D14" s="43"/>
      <c r="E14" s="45" t="s">
        <v>88</v>
      </c>
      <c r="F14" s="43"/>
      <c r="G14" s="43"/>
      <c r="H14" s="43"/>
      <c r="I14" s="43"/>
      <c r="J14" s="44"/>
    </row>
    <row r="15" ht="30">
      <c r="A15" s="35" t="s">
        <v>82</v>
      </c>
      <c r="B15" s="42"/>
      <c r="C15" s="43"/>
      <c r="D15" s="43"/>
      <c r="E15" s="37" t="s">
        <v>89</v>
      </c>
      <c r="F15" s="43"/>
      <c r="G15" s="43"/>
      <c r="H15" s="43"/>
      <c r="I15" s="43"/>
      <c r="J15" s="44"/>
    </row>
    <row r="16">
      <c r="A16" s="35" t="s">
        <v>74</v>
      </c>
      <c r="B16" s="35">
        <v>3</v>
      </c>
      <c r="C16" s="36" t="s">
        <v>90</v>
      </c>
      <c r="D16" s="35" t="s">
        <v>76</v>
      </c>
      <c r="E16" s="37" t="s">
        <v>91</v>
      </c>
      <c r="F16" s="38" t="s">
        <v>78</v>
      </c>
      <c r="G16" s="39">
        <v>1</v>
      </c>
      <c r="H16" s="40">
        <v>0</v>
      </c>
      <c r="I16" s="40">
        <f>ROUND(G16*H16,P4)</f>
        <v>0</v>
      </c>
      <c r="J16" s="38" t="s">
        <v>79</v>
      </c>
      <c r="O16" s="41">
        <f>I16*0.21</f>
        <v>0</v>
      </c>
      <c r="P16">
        <v>3</v>
      </c>
    </row>
    <row r="17">
      <c r="A17" s="35" t="s">
        <v>80</v>
      </c>
      <c r="B17" s="42"/>
      <c r="C17" s="43"/>
      <c r="D17" s="43"/>
      <c r="E17" s="37" t="s">
        <v>92</v>
      </c>
      <c r="F17" s="43"/>
      <c r="G17" s="43"/>
      <c r="H17" s="43"/>
      <c r="I17" s="43"/>
      <c r="J17" s="44"/>
    </row>
    <row r="18" ht="30">
      <c r="A18" s="35" t="s">
        <v>82</v>
      </c>
      <c r="B18" s="42"/>
      <c r="C18" s="43"/>
      <c r="D18" s="43"/>
      <c r="E18" s="37" t="s">
        <v>89</v>
      </c>
      <c r="F18" s="43"/>
      <c r="G18" s="43"/>
      <c r="H18" s="43"/>
      <c r="I18" s="43"/>
      <c r="J18" s="44"/>
    </row>
    <row r="19">
      <c r="A19" s="35" t="s">
        <v>74</v>
      </c>
      <c r="B19" s="35">
        <v>4</v>
      </c>
      <c r="C19" s="36" t="s">
        <v>93</v>
      </c>
      <c r="D19" s="35" t="s">
        <v>76</v>
      </c>
      <c r="E19" s="37" t="s">
        <v>94</v>
      </c>
      <c r="F19" s="38" t="s">
        <v>78</v>
      </c>
      <c r="G19" s="39">
        <v>1</v>
      </c>
      <c r="H19" s="40">
        <v>0</v>
      </c>
      <c r="I19" s="40">
        <f>ROUND(G19*H19,P4)</f>
        <v>0</v>
      </c>
      <c r="J19" s="38" t="s">
        <v>79</v>
      </c>
      <c r="O19" s="41">
        <f>I19*0.21</f>
        <v>0</v>
      </c>
      <c r="P19">
        <v>3</v>
      </c>
    </row>
    <row r="20" ht="90">
      <c r="A20" s="35" t="s">
        <v>80</v>
      </c>
      <c r="B20" s="42"/>
      <c r="C20" s="43"/>
      <c r="D20" s="43"/>
      <c r="E20" s="37" t="s">
        <v>95</v>
      </c>
      <c r="F20" s="43"/>
      <c r="G20" s="43"/>
      <c r="H20" s="43"/>
      <c r="I20" s="43"/>
      <c r="J20" s="44"/>
    </row>
    <row r="21">
      <c r="A21" s="35" t="s">
        <v>82</v>
      </c>
      <c r="B21" s="42"/>
      <c r="C21" s="43"/>
      <c r="D21" s="43"/>
      <c r="E21" s="46" t="s">
        <v>76</v>
      </c>
      <c r="F21" s="43"/>
      <c r="G21" s="43"/>
      <c r="H21" s="43"/>
      <c r="I21" s="43"/>
      <c r="J21" s="44"/>
    </row>
    <row r="22">
      <c r="A22" s="35" t="s">
        <v>74</v>
      </c>
      <c r="B22" s="35">
        <v>5</v>
      </c>
      <c r="C22" s="36" t="s">
        <v>96</v>
      </c>
      <c r="D22" s="35" t="s">
        <v>76</v>
      </c>
      <c r="E22" s="37" t="s">
        <v>97</v>
      </c>
      <c r="F22" s="38" t="s">
        <v>78</v>
      </c>
      <c r="G22" s="39">
        <v>1</v>
      </c>
      <c r="H22" s="40">
        <v>0</v>
      </c>
      <c r="I22" s="40">
        <f>ROUND(G22*H22,P4)</f>
        <v>0</v>
      </c>
      <c r="J22" s="38" t="s">
        <v>79</v>
      </c>
      <c r="O22" s="41">
        <f>I22*0.21</f>
        <v>0</v>
      </c>
      <c r="P22">
        <v>3</v>
      </c>
    </row>
    <row r="23" ht="225">
      <c r="A23" s="35" t="s">
        <v>80</v>
      </c>
      <c r="B23" s="42"/>
      <c r="C23" s="43"/>
      <c r="D23" s="43"/>
      <c r="E23" s="37" t="s">
        <v>98</v>
      </c>
      <c r="F23" s="43"/>
      <c r="G23" s="43"/>
      <c r="H23" s="43"/>
      <c r="I23" s="43"/>
      <c r="J23" s="44"/>
    </row>
    <row r="24" ht="30">
      <c r="A24" s="35" t="s">
        <v>82</v>
      </c>
      <c r="B24" s="42"/>
      <c r="C24" s="43"/>
      <c r="D24" s="43"/>
      <c r="E24" s="37" t="s">
        <v>99</v>
      </c>
      <c r="F24" s="43"/>
      <c r="G24" s="43"/>
      <c r="H24" s="43"/>
      <c r="I24" s="43"/>
      <c r="J24" s="44"/>
    </row>
    <row r="25">
      <c r="A25" s="35" t="s">
        <v>74</v>
      </c>
      <c r="B25" s="35">
        <v>6</v>
      </c>
      <c r="C25" s="36" t="s">
        <v>96</v>
      </c>
      <c r="D25" s="35" t="s">
        <v>100</v>
      </c>
      <c r="E25" s="37" t="s">
        <v>97</v>
      </c>
      <c r="F25" s="38" t="s">
        <v>78</v>
      </c>
      <c r="G25" s="39">
        <v>1</v>
      </c>
      <c r="H25" s="40">
        <v>0</v>
      </c>
      <c r="I25" s="40">
        <f>ROUND(G25*H25,P4)</f>
        <v>0</v>
      </c>
      <c r="J25" s="38" t="s">
        <v>79</v>
      </c>
      <c r="O25" s="41">
        <f>I25*0.21</f>
        <v>0</v>
      </c>
      <c r="P25">
        <v>3</v>
      </c>
    </row>
    <row r="26">
      <c r="A26" s="35" t="s">
        <v>80</v>
      </c>
      <c r="B26" s="42"/>
      <c r="C26" s="43"/>
      <c r="D26" s="43"/>
      <c r="E26" s="37" t="s">
        <v>101</v>
      </c>
      <c r="F26" s="43"/>
      <c r="G26" s="43"/>
      <c r="H26" s="43"/>
      <c r="I26" s="43"/>
      <c r="J26" s="44"/>
    </row>
    <row r="27">
      <c r="A27" s="35" t="s">
        <v>87</v>
      </c>
      <c r="B27" s="42"/>
      <c r="C27" s="43"/>
      <c r="D27" s="43"/>
      <c r="E27" s="45" t="s">
        <v>102</v>
      </c>
      <c r="F27" s="43"/>
      <c r="G27" s="43"/>
      <c r="H27" s="43"/>
      <c r="I27" s="43"/>
      <c r="J27" s="44"/>
    </row>
    <row r="28" ht="30">
      <c r="A28" s="35" t="s">
        <v>82</v>
      </c>
      <c r="B28" s="42"/>
      <c r="C28" s="43"/>
      <c r="D28" s="43"/>
      <c r="E28" s="37" t="s">
        <v>99</v>
      </c>
      <c r="F28" s="43"/>
      <c r="G28" s="43"/>
      <c r="H28" s="43"/>
      <c r="I28" s="43"/>
      <c r="J28" s="44"/>
    </row>
    <row r="29">
      <c r="A29" s="35" t="s">
        <v>74</v>
      </c>
      <c r="B29" s="35">
        <v>7</v>
      </c>
      <c r="C29" s="36" t="s">
        <v>103</v>
      </c>
      <c r="D29" s="35" t="s">
        <v>76</v>
      </c>
      <c r="E29" s="37" t="s">
        <v>104</v>
      </c>
      <c r="F29" s="38" t="s">
        <v>78</v>
      </c>
      <c r="G29" s="39">
        <v>1</v>
      </c>
      <c r="H29" s="40">
        <v>0</v>
      </c>
      <c r="I29" s="40">
        <f>ROUND(G29*H29,P4)</f>
        <v>0</v>
      </c>
      <c r="J29" s="38" t="s">
        <v>79</v>
      </c>
      <c r="O29" s="41">
        <f>I29*0.21</f>
        <v>0</v>
      </c>
      <c r="P29">
        <v>3</v>
      </c>
    </row>
    <row r="30" ht="135">
      <c r="A30" s="35" t="s">
        <v>80</v>
      </c>
      <c r="B30" s="42"/>
      <c r="C30" s="43"/>
      <c r="D30" s="43"/>
      <c r="E30" s="37" t="s">
        <v>105</v>
      </c>
      <c r="F30" s="43"/>
      <c r="G30" s="43"/>
      <c r="H30" s="43"/>
      <c r="I30" s="43"/>
      <c r="J30" s="44"/>
    </row>
    <row r="31">
      <c r="A31" s="35" t="s">
        <v>87</v>
      </c>
      <c r="B31" s="42"/>
      <c r="C31" s="43"/>
      <c r="D31" s="43"/>
      <c r="E31" s="45" t="s">
        <v>106</v>
      </c>
      <c r="F31" s="43"/>
      <c r="G31" s="43"/>
      <c r="H31" s="43"/>
      <c r="I31" s="43"/>
      <c r="J31" s="44"/>
    </row>
    <row r="32" ht="30">
      <c r="A32" s="35" t="s">
        <v>82</v>
      </c>
      <c r="B32" s="42"/>
      <c r="C32" s="43"/>
      <c r="D32" s="43"/>
      <c r="E32" s="37" t="s">
        <v>99</v>
      </c>
      <c r="F32" s="43"/>
      <c r="G32" s="43"/>
      <c r="H32" s="43"/>
      <c r="I32" s="43"/>
      <c r="J32" s="44"/>
    </row>
    <row r="33">
      <c r="A33" s="35" t="s">
        <v>74</v>
      </c>
      <c r="B33" s="35">
        <v>8</v>
      </c>
      <c r="C33" s="36" t="s">
        <v>107</v>
      </c>
      <c r="D33" s="35" t="s">
        <v>76</v>
      </c>
      <c r="E33" s="37" t="s">
        <v>108</v>
      </c>
      <c r="F33" s="38" t="s">
        <v>78</v>
      </c>
      <c r="G33" s="39">
        <v>1</v>
      </c>
      <c r="H33" s="40">
        <v>0</v>
      </c>
      <c r="I33" s="40">
        <f>ROUND(G33*H33,P4)</f>
        <v>0</v>
      </c>
      <c r="J33" s="38" t="s">
        <v>79</v>
      </c>
      <c r="O33" s="41">
        <f>I33*0.21</f>
        <v>0</v>
      </c>
      <c r="P33">
        <v>3</v>
      </c>
    </row>
    <row r="34" ht="45">
      <c r="A34" s="35" t="s">
        <v>80</v>
      </c>
      <c r="B34" s="42"/>
      <c r="C34" s="43"/>
      <c r="D34" s="43"/>
      <c r="E34" s="37" t="s">
        <v>109</v>
      </c>
      <c r="F34" s="43"/>
      <c r="G34" s="43"/>
      <c r="H34" s="43"/>
      <c r="I34" s="43"/>
      <c r="J34" s="44"/>
    </row>
    <row r="35">
      <c r="A35" s="35" t="s">
        <v>87</v>
      </c>
      <c r="B35" s="42"/>
      <c r="C35" s="43"/>
      <c r="D35" s="43"/>
      <c r="E35" s="45" t="s">
        <v>106</v>
      </c>
      <c r="F35" s="43"/>
      <c r="G35" s="43"/>
      <c r="H35" s="43"/>
      <c r="I35" s="43"/>
      <c r="J35" s="44"/>
    </row>
    <row r="36" ht="105">
      <c r="A36" s="35" t="s">
        <v>82</v>
      </c>
      <c r="B36" s="42"/>
      <c r="C36" s="43"/>
      <c r="D36" s="43"/>
      <c r="E36" s="37" t="s">
        <v>110</v>
      </c>
      <c r="F36" s="43"/>
      <c r="G36" s="43"/>
      <c r="H36" s="43"/>
      <c r="I36" s="43"/>
      <c r="J36" s="44"/>
    </row>
    <row r="37">
      <c r="A37" s="35" t="s">
        <v>74</v>
      </c>
      <c r="B37" s="35">
        <v>9</v>
      </c>
      <c r="C37" s="36" t="s">
        <v>111</v>
      </c>
      <c r="D37" s="35" t="s">
        <v>76</v>
      </c>
      <c r="E37" s="37" t="s">
        <v>112</v>
      </c>
      <c r="F37" s="38" t="s">
        <v>78</v>
      </c>
      <c r="G37" s="39">
        <v>1</v>
      </c>
      <c r="H37" s="40">
        <v>0</v>
      </c>
      <c r="I37" s="40">
        <f>ROUND(G37*H37,P4)</f>
        <v>0</v>
      </c>
      <c r="J37" s="38" t="s">
        <v>79</v>
      </c>
      <c r="O37" s="41">
        <f>I37*0.21</f>
        <v>0</v>
      </c>
      <c r="P37">
        <v>3</v>
      </c>
    </row>
    <row r="38">
      <c r="A38" s="35" t="s">
        <v>80</v>
      </c>
      <c r="B38" s="42"/>
      <c r="C38" s="43"/>
      <c r="D38" s="43"/>
      <c r="E38" s="37" t="s">
        <v>113</v>
      </c>
      <c r="F38" s="43"/>
      <c r="G38" s="43"/>
      <c r="H38" s="43"/>
      <c r="I38" s="43"/>
      <c r="J38" s="44"/>
    </row>
    <row r="39">
      <c r="A39" s="35" t="s">
        <v>87</v>
      </c>
      <c r="B39" s="42"/>
      <c r="C39" s="43"/>
      <c r="D39" s="43"/>
      <c r="E39" s="45" t="s">
        <v>106</v>
      </c>
      <c r="F39" s="43"/>
      <c r="G39" s="43"/>
      <c r="H39" s="43"/>
      <c r="I39" s="43"/>
      <c r="J39" s="44"/>
    </row>
    <row r="40" ht="75">
      <c r="A40" s="35" t="s">
        <v>82</v>
      </c>
      <c r="B40" s="42"/>
      <c r="C40" s="43"/>
      <c r="D40" s="43"/>
      <c r="E40" s="37" t="s">
        <v>114</v>
      </c>
      <c r="F40" s="43"/>
      <c r="G40" s="43"/>
      <c r="H40" s="43"/>
      <c r="I40" s="43"/>
      <c r="J40" s="44"/>
    </row>
    <row r="41">
      <c r="A41" s="35" t="s">
        <v>74</v>
      </c>
      <c r="B41" s="35">
        <v>10</v>
      </c>
      <c r="C41" s="36" t="s">
        <v>115</v>
      </c>
      <c r="D41" s="35" t="s">
        <v>76</v>
      </c>
      <c r="E41" s="37" t="s">
        <v>116</v>
      </c>
      <c r="F41" s="38" t="s">
        <v>78</v>
      </c>
      <c r="G41" s="39">
        <v>1</v>
      </c>
      <c r="H41" s="40">
        <v>0</v>
      </c>
      <c r="I41" s="40">
        <f>ROUND(G41*H41,P4)</f>
        <v>0</v>
      </c>
      <c r="J41" s="38" t="s">
        <v>79</v>
      </c>
      <c r="O41" s="41">
        <f>I41*0.21</f>
        <v>0</v>
      </c>
      <c r="P41">
        <v>3</v>
      </c>
    </row>
    <row r="42" ht="30">
      <c r="A42" s="35" t="s">
        <v>80</v>
      </c>
      <c r="B42" s="42"/>
      <c r="C42" s="43"/>
      <c r="D42" s="43"/>
      <c r="E42" s="37" t="s">
        <v>117</v>
      </c>
      <c r="F42" s="43"/>
      <c r="G42" s="43"/>
      <c r="H42" s="43"/>
      <c r="I42" s="43"/>
      <c r="J42" s="44"/>
    </row>
    <row r="43" ht="30">
      <c r="A43" s="35" t="s">
        <v>82</v>
      </c>
      <c r="B43" s="42"/>
      <c r="C43" s="43"/>
      <c r="D43" s="43"/>
      <c r="E43" s="37" t="s">
        <v>118</v>
      </c>
      <c r="F43" s="43"/>
      <c r="G43" s="43"/>
      <c r="H43" s="43"/>
      <c r="I43" s="43"/>
      <c r="J43" s="44"/>
    </row>
    <row r="44">
      <c r="A44" s="35" t="s">
        <v>74</v>
      </c>
      <c r="B44" s="35">
        <v>11</v>
      </c>
      <c r="C44" s="36" t="s">
        <v>119</v>
      </c>
      <c r="D44" s="35" t="s">
        <v>120</v>
      </c>
      <c r="E44" s="37" t="s">
        <v>121</v>
      </c>
      <c r="F44" s="38" t="s">
        <v>78</v>
      </c>
      <c r="G44" s="39">
        <v>2</v>
      </c>
      <c r="H44" s="40">
        <v>0</v>
      </c>
      <c r="I44" s="40">
        <f>ROUND(G44*H44,P4)</f>
        <v>0</v>
      </c>
      <c r="J44" s="38" t="s">
        <v>79</v>
      </c>
      <c r="O44" s="41">
        <f>I44*0.21</f>
        <v>0</v>
      </c>
      <c r="P44">
        <v>3</v>
      </c>
    </row>
    <row r="45" ht="105">
      <c r="A45" s="35" t="s">
        <v>80</v>
      </c>
      <c r="B45" s="42"/>
      <c r="C45" s="43"/>
      <c r="D45" s="43"/>
      <c r="E45" s="47" t="s">
        <v>122</v>
      </c>
      <c r="F45" s="43"/>
      <c r="G45" s="43"/>
      <c r="H45" s="43"/>
      <c r="I45" s="43"/>
      <c r="J45" s="44"/>
    </row>
    <row r="46">
      <c r="A46" s="35" t="s">
        <v>87</v>
      </c>
      <c r="B46" s="42"/>
      <c r="C46" s="43"/>
      <c r="D46" s="43"/>
      <c r="E46" s="45" t="s">
        <v>123</v>
      </c>
      <c r="F46" s="43"/>
      <c r="G46" s="43"/>
      <c r="H46" s="43"/>
      <c r="I46" s="43"/>
      <c r="J46" s="44"/>
    </row>
    <row r="47" ht="105">
      <c r="A47" s="35" t="s">
        <v>82</v>
      </c>
      <c r="B47" s="42"/>
      <c r="C47" s="43"/>
      <c r="D47" s="43"/>
      <c r="E47" s="37" t="s">
        <v>124</v>
      </c>
      <c r="F47" s="43"/>
      <c r="G47" s="43"/>
      <c r="H47" s="43"/>
      <c r="I47" s="43"/>
      <c r="J47" s="44"/>
    </row>
    <row r="48">
      <c r="A48" s="35" t="s">
        <v>74</v>
      </c>
      <c r="B48" s="35">
        <v>12</v>
      </c>
      <c r="C48" s="36" t="s">
        <v>119</v>
      </c>
      <c r="D48" s="35" t="s">
        <v>125</v>
      </c>
      <c r="E48" s="37" t="s">
        <v>121</v>
      </c>
      <c r="F48" s="38" t="s">
        <v>78</v>
      </c>
      <c r="G48" s="39">
        <v>1</v>
      </c>
      <c r="H48" s="40">
        <v>0</v>
      </c>
      <c r="I48" s="40">
        <f>ROUND(G48*H48,P4)</f>
        <v>0</v>
      </c>
      <c r="J48" s="38" t="s">
        <v>79</v>
      </c>
      <c r="O48" s="41">
        <f>I48*0.21</f>
        <v>0</v>
      </c>
      <c r="P48">
        <v>3</v>
      </c>
    </row>
    <row r="49" ht="105">
      <c r="A49" s="35" t="s">
        <v>80</v>
      </c>
      <c r="B49" s="42"/>
      <c r="C49" s="43"/>
      <c r="D49" s="43"/>
      <c r="E49" s="47" t="s">
        <v>126</v>
      </c>
      <c r="F49" s="43"/>
      <c r="G49" s="43"/>
      <c r="H49" s="43"/>
      <c r="I49" s="43"/>
      <c r="J49" s="44"/>
    </row>
    <row r="50">
      <c r="A50" s="35" t="s">
        <v>87</v>
      </c>
      <c r="B50" s="42"/>
      <c r="C50" s="43"/>
      <c r="D50" s="43"/>
      <c r="E50" s="45" t="s">
        <v>127</v>
      </c>
      <c r="F50" s="43"/>
      <c r="G50" s="43"/>
      <c r="H50" s="43"/>
      <c r="I50" s="43"/>
      <c r="J50" s="44"/>
    </row>
    <row r="51" ht="105">
      <c r="A51" s="35" t="s">
        <v>82</v>
      </c>
      <c r="B51" s="42"/>
      <c r="C51" s="43"/>
      <c r="D51" s="43"/>
      <c r="E51" s="37" t="s">
        <v>128</v>
      </c>
      <c r="F51" s="43"/>
      <c r="G51" s="43"/>
      <c r="H51" s="43"/>
      <c r="I51" s="43"/>
      <c r="J51" s="44"/>
    </row>
    <row r="52">
      <c r="A52" s="35" t="s">
        <v>74</v>
      </c>
      <c r="B52" s="35">
        <v>13</v>
      </c>
      <c r="C52" s="36" t="s">
        <v>129</v>
      </c>
      <c r="D52" s="35" t="s">
        <v>120</v>
      </c>
      <c r="E52" s="37" t="s">
        <v>130</v>
      </c>
      <c r="F52" s="38" t="s">
        <v>131</v>
      </c>
      <c r="G52" s="39">
        <v>1</v>
      </c>
      <c r="H52" s="40">
        <v>0</v>
      </c>
      <c r="I52" s="40">
        <f>ROUND(G52*H52,P4)</f>
        <v>0</v>
      </c>
      <c r="J52" s="38" t="s">
        <v>79</v>
      </c>
      <c r="O52" s="41">
        <f>I52*0.21</f>
        <v>0</v>
      </c>
      <c r="P52">
        <v>3</v>
      </c>
    </row>
    <row r="53" ht="135">
      <c r="A53" s="35" t="s">
        <v>80</v>
      </c>
      <c r="B53" s="42"/>
      <c r="C53" s="43"/>
      <c r="D53" s="43"/>
      <c r="E53" s="47" t="s">
        <v>132</v>
      </c>
      <c r="F53" s="43"/>
      <c r="G53" s="43"/>
      <c r="H53" s="43"/>
      <c r="I53" s="43"/>
      <c r="J53" s="44"/>
    </row>
    <row r="54">
      <c r="A54" s="35" t="s">
        <v>87</v>
      </c>
      <c r="B54" s="42"/>
      <c r="C54" s="43"/>
      <c r="D54" s="43"/>
      <c r="E54" s="45" t="s">
        <v>133</v>
      </c>
      <c r="F54" s="43"/>
      <c r="G54" s="43"/>
      <c r="H54" s="43"/>
      <c r="I54" s="43"/>
      <c r="J54" s="44"/>
    </row>
    <row r="55" ht="105">
      <c r="A55" s="35" t="s">
        <v>82</v>
      </c>
      <c r="B55" s="42"/>
      <c r="C55" s="43"/>
      <c r="D55" s="43"/>
      <c r="E55" s="37" t="s">
        <v>128</v>
      </c>
      <c r="F55" s="43"/>
      <c r="G55" s="43"/>
      <c r="H55" s="43"/>
      <c r="I55" s="43"/>
      <c r="J55" s="44"/>
    </row>
    <row r="56">
      <c r="A56" s="35" t="s">
        <v>74</v>
      </c>
      <c r="B56" s="35">
        <v>14</v>
      </c>
      <c r="C56" s="36" t="s">
        <v>134</v>
      </c>
      <c r="D56" s="35" t="s">
        <v>76</v>
      </c>
      <c r="E56" s="37" t="s">
        <v>135</v>
      </c>
      <c r="F56" s="38" t="s">
        <v>78</v>
      </c>
      <c r="G56" s="39">
        <v>1</v>
      </c>
      <c r="H56" s="40">
        <v>0</v>
      </c>
      <c r="I56" s="40">
        <f>ROUND(G56*H56,P4)</f>
        <v>0</v>
      </c>
      <c r="J56" s="38" t="s">
        <v>79</v>
      </c>
      <c r="O56" s="41">
        <f>I56*0.21</f>
        <v>0</v>
      </c>
      <c r="P56">
        <v>3</v>
      </c>
    </row>
    <row r="57" ht="60">
      <c r="A57" s="35" t="s">
        <v>80</v>
      </c>
      <c r="B57" s="42"/>
      <c r="C57" s="43"/>
      <c r="D57" s="43"/>
      <c r="E57" s="37" t="s">
        <v>136</v>
      </c>
      <c r="F57" s="43"/>
      <c r="G57" s="43"/>
      <c r="H57" s="43"/>
      <c r="I57" s="43"/>
      <c r="J57" s="44"/>
    </row>
    <row r="58">
      <c r="A58" s="35" t="s">
        <v>87</v>
      </c>
      <c r="B58" s="42"/>
      <c r="C58" s="43"/>
      <c r="D58" s="43"/>
      <c r="E58" s="45" t="s">
        <v>106</v>
      </c>
      <c r="F58" s="43"/>
      <c r="G58" s="43"/>
      <c r="H58" s="43"/>
      <c r="I58" s="43"/>
      <c r="J58" s="44"/>
    </row>
    <row r="59" ht="30">
      <c r="A59" s="35" t="s">
        <v>82</v>
      </c>
      <c r="B59" s="42"/>
      <c r="C59" s="43"/>
      <c r="D59" s="43"/>
      <c r="E59" s="37" t="s">
        <v>137</v>
      </c>
      <c r="F59" s="43"/>
      <c r="G59" s="43"/>
      <c r="H59" s="43"/>
      <c r="I59" s="43"/>
      <c r="J59" s="44"/>
    </row>
    <row r="60">
      <c r="A60" s="29" t="s">
        <v>71</v>
      </c>
      <c r="B60" s="30"/>
      <c r="C60" s="31" t="s">
        <v>138</v>
      </c>
      <c r="D60" s="32"/>
      <c r="E60" s="29" t="s">
        <v>139</v>
      </c>
      <c r="F60" s="32"/>
      <c r="G60" s="32"/>
      <c r="H60" s="32"/>
      <c r="I60" s="33">
        <f>SUMIFS(I61:I64,A61:A64,"P")</f>
        <v>0</v>
      </c>
      <c r="J60" s="34"/>
    </row>
    <row r="61">
      <c r="A61" s="35" t="s">
        <v>74</v>
      </c>
      <c r="B61" s="35">
        <v>15</v>
      </c>
      <c r="C61" s="36" t="s">
        <v>140</v>
      </c>
      <c r="D61" s="35" t="s">
        <v>76</v>
      </c>
      <c r="E61" s="37" t="s">
        <v>141</v>
      </c>
      <c r="F61" s="38" t="s">
        <v>142</v>
      </c>
      <c r="G61" s="39">
        <v>280</v>
      </c>
      <c r="H61" s="40">
        <v>0</v>
      </c>
      <c r="I61" s="40">
        <f>ROUND(G61*H61,P4)</f>
        <v>0</v>
      </c>
      <c r="J61" s="38" t="s">
        <v>79</v>
      </c>
      <c r="O61" s="41">
        <f>I61*0.21</f>
        <v>0</v>
      </c>
      <c r="P61">
        <v>3</v>
      </c>
    </row>
    <row r="62" ht="90">
      <c r="A62" s="35" t="s">
        <v>80</v>
      </c>
      <c r="B62" s="42"/>
      <c r="C62" s="43"/>
      <c r="D62" s="43"/>
      <c r="E62" s="37" t="s">
        <v>143</v>
      </c>
      <c r="F62" s="43"/>
      <c r="G62" s="43"/>
      <c r="H62" s="43"/>
      <c r="I62" s="43"/>
      <c r="J62" s="44"/>
    </row>
    <row r="63">
      <c r="A63" s="35" t="s">
        <v>87</v>
      </c>
      <c r="B63" s="42"/>
      <c r="C63" s="43"/>
      <c r="D63" s="43"/>
      <c r="E63" s="45" t="s">
        <v>144</v>
      </c>
      <c r="F63" s="43"/>
      <c r="G63" s="43"/>
      <c r="H63" s="43"/>
      <c r="I63" s="43"/>
      <c r="J63" s="44"/>
    </row>
    <row r="64" ht="90">
      <c r="A64" s="35" t="s">
        <v>82</v>
      </c>
      <c r="B64" s="48"/>
      <c r="C64" s="49"/>
      <c r="D64" s="49"/>
      <c r="E64" s="37" t="s">
        <v>145</v>
      </c>
      <c r="F64" s="49"/>
      <c r="G64" s="49"/>
      <c r="H64" s="49"/>
      <c r="I64" s="49"/>
      <c r="J64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53</v>
      </c>
      <c r="F2" s="15"/>
      <c r="G2" s="15"/>
      <c r="H2" s="15"/>
      <c r="I2" s="15"/>
      <c r="J2" s="17"/>
    </row>
    <row r="3">
      <c r="A3" s="3" t="s">
        <v>54</v>
      </c>
      <c r="B3" s="18" t="s">
        <v>55</v>
      </c>
      <c r="C3" s="19" t="s">
        <v>56</v>
      </c>
      <c r="D3" s="20"/>
      <c r="E3" s="21" t="s">
        <v>57</v>
      </c>
      <c r="F3" s="15"/>
      <c r="G3" s="15"/>
      <c r="H3" s="22" t="s">
        <v>13</v>
      </c>
      <c r="I3" s="23">
        <f>SUMIFS(I8:I51,A8:A51,"SD")</f>
        <v>0</v>
      </c>
      <c r="J3" s="17"/>
      <c r="O3">
        <v>0</v>
      </c>
      <c r="P3">
        <v>2</v>
      </c>
    </row>
    <row r="4">
      <c r="A4" s="3" t="s">
        <v>58</v>
      </c>
      <c r="B4" s="18" t="s">
        <v>59</v>
      </c>
      <c r="C4" s="19" t="s">
        <v>13</v>
      </c>
      <c r="D4" s="20"/>
      <c r="E4" s="21" t="s">
        <v>14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60</v>
      </c>
      <c r="B5" s="25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 t="s">
        <v>67</v>
      </c>
      <c r="I5" s="7"/>
      <c r="J5" s="26" t="s">
        <v>68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69</v>
      </c>
      <c r="I6" s="7" t="s">
        <v>70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71</v>
      </c>
      <c r="B8" s="30"/>
      <c r="C8" s="31" t="s">
        <v>72</v>
      </c>
      <c r="D8" s="32"/>
      <c r="E8" s="29" t="s">
        <v>73</v>
      </c>
      <c r="F8" s="32"/>
      <c r="G8" s="32"/>
      <c r="H8" s="32"/>
      <c r="I8" s="33">
        <f>SUMIFS(I9:I12,A9:A12,"P")</f>
        <v>0</v>
      </c>
      <c r="J8" s="34"/>
    </row>
    <row r="9" ht="30">
      <c r="A9" s="35" t="s">
        <v>74</v>
      </c>
      <c r="B9" s="35">
        <v>1</v>
      </c>
      <c r="C9" s="36" t="s">
        <v>146</v>
      </c>
      <c r="D9" s="35" t="s">
        <v>76</v>
      </c>
      <c r="E9" s="37" t="s">
        <v>147</v>
      </c>
      <c r="F9" s="38" t="s">
        <v>148</v>
      </c>
      <c r="G9" s="39">
        <v>6.0190000000000001</v>
      </c>
      <c r="H9" s="40">
        <v>0</v>
      </c>
      <c r="I9" s="40">
        <f>ROUND(G9*H9,P4)</f>
        <v>0</v>
      </c>
      <c r="J9" s="38" t="s">
        <v>79</v>
      </c>
      <c r="O9" s="41">
        <f>I9*0.21</f>
        <v>0</v>
      </c>
      <c r="P9">
        <v>3</v>
      </c>
    </row>
    <row r="10">
      <c r="A10" s="35" t="s">
        <v>80</v>
      </c>
      <c r="B10" s="42"/>
      <c r="C10" s="43"/>
      <c r="D10" s="43"/>
      <c r="E10" s="46" t="s">
        <v>76</v>
      </c>
      <c r="F10" s="43"/>
      <c r="G10" s="43"/>
      <c r="H10" s="43"/>
      <c r="I10" s="43"/>
      <c r="J10" s="44"/>
    </row>
    <row r="11">
      <c r="A11" s="35" t="s">
        <v>87</v>
      </c>
      <c r="B11" s="42"/>
      <c r="C11" s="43"/>
      <c r="D11" s="43"/>
      <c r="E11" s="45" t="s">
        <v>149</v>
      </c>
      <c r="F11" s="43"/>
      <c r="G11" s="43"/>
      <c r="H11" s="43"/>
      <c r="I11" s="43"/>
      <c r="J11" s="44"/>
    </row>
    <row r="12" ht="165">
      <c r="A12" s="35" t="s">
        <v>82</v>
      </c>
      <c r="B12" s="42"/>
      <c r="C12" s="43"/>
      <c r="D12" s="43"/>
      <c r="E12" s="37" t="s">
        <v>150</v>
      </c>
      <c r="F12" s="43"/>
      <c r="G12" s="43"/>
      <c r="H12" s="43"/>
      <c r="I12" s="43"/>
      <c r="J12" s="44"/>
    </row>
    <row r="13">
      <c r="A13" s="29" t="s">
        <v>71</v>
      </c>
      <c r="B13" s="30"/>
      <c r="C13" s="31" t="s">
        <v>100</v>
      </c>
      <c r="D13" s="32"/>
      <c r="E13" s="29" t="s">
        <v>151</v>
      </c>
      <c r="F13" s="32"/>
      <c r="G13" s="32"/>
      <c r="H13" s="32"/>
      <c r="I13" s="33">
        <f>SUMIFS(I14:I21,A14:A21,"P")</f>
        <v>0</v>
      </c>
      <c r="J13" s="34"/>
    </row>
    <row r="14">
      <c r="A14" s="35" t="s">
        <v>74</v>
      </c>
      <c r="B14" s="35">
        <v>2</v>
      </c>
      <c r="C14" s="36" t="s">
        <v>152</v>
      </c>
      <c r="D14" s="35" t="s">
        <v>76</v>
      </c>
      <c r="E14" s="37" t="s">
        <v>153</v>
      </c>
      <c r="F14" s="38" t="s">
        <v>142</v>
      </c>
      <c r="G14" s="39">
        <v>3.1680000000000001</v>
      </c>
      <c r="H14" s="40">
        <v>0</v>
      </c>
      <c r="I14" s="40">
        <f>ROUND(G14*H14,P4)</f>
        <v>0</v>
      </c>
      <c r="J14" s="38" t="s">
        <v>79</v>
      </c>
      <c r="O14" s="41">
        <f>I14*0.21</f>
        <v>0</v>
      </c>
      <c r="P14">
        <v>3</v>
      </c>
    </row>
    <row r="15">
      <c r="A15" s="35" t="s">
        <v>80</v>
      </c>
      <c r="B15" s="42"/>
      <c r="C15" s="43"/>
      <c r="D15" s="43"/>
      <c r="E15" s="46" t="s">
        <v>76</v>
      </c>
      <c r="F15" s="43"/>
      <c r="G15" s="43"/>
      <c r="H15" s="43"/>
      <c r="I15" s="43"/>
      <c r="J15" s="44"/>
    </row>
    <row r="16">
      <c r="A16" s="35" t="s">
        <v>87</v>
      </c>
      <c r="B16" s="42"/>
      <c r="C16" s="43"/>
      <c r="D16" s="43"/>
      <c r="E16" s="45" t="s">
        <v>154</v>
      </c>
      <c r="F16" s="43"/>
      <c r="G16" s="43"/>
      <c r="H16" s="43"/>
      <c r="I16" s="43"/>
      <c r="J16" s="44"/>
    </row>
    <row r="17" ht="405">
      <c r="A17" s="35" t="s">
        <v>82</v>
      </c>
      <c r="B17" s="42"/>
      <c r="C17" s="43"/>
      <c r="D17" s="43"/>
      <c r="E17" s="37" t="s">
        <v>155</v>
      </c>
      <c r="F17" s="43"/>
      <c r="G17" s="43"/>
      <c r="H17" s="43"/>
      <c r="I17" s="43"/>
      <c r="J17" s="44"/>
    </row>
    <row r="18">
      <c r="A18" s="35" t="s">
        <v>74</v>
      </c>
      <c r="B18" s="35">
        <v>3</v>
      </c>
      <c r="C18" s="36" t="s">
        <v>156</v>
      </c>
      <c r="D18" s="35" t="s">
        <v>76</v>
      </c>
      <c r="E18" s="37" t="s">
        <v>157</v>
      </c>
      <c r="F18" s="38" t="s">
        <v>142</v>
      </c>
      <c r="G18" s="39">
        <v>3.1680000000000001</v>
      </c>
      <c r="H18" s="40">
        <v>0</v>
      </c>
      <c r="I18" s="40">
        <f>ROUND(G18*H18,P4)</f>
        <v>0</v>
      </c>
      <c r="J18" s="38" t="s">
        <v>79</v>
      </c>
      <c r="O18" s="41">
        <f>I18*0.21</f>
        <v>0</v>
      </c>
      <c r="P18">
        <v>3</v>
      </c>
    </row>
    <row r="19">
      <c r="A19" s="35" t="s">
        <v>80</v>
      </c>
      <c r="B19" s="42"/>
      <c r="C19" s="43"/>
      <c r="D19" s="43"/>
      <c r="E19" s="46" t="s">
        <v>76</v>
      </c>
      <c r="F19" s="43"/>
      <c r="G19" s="43"/>
      <c r="H19" s="43"/>
      <c r="I19" s="43"/>
      <c r="J19" s="44"/>
    </row>
    <row r="20">
      <c r="A20" s="35" t="s">
        <v>87</v>
      </c>
      <c r="B20" s="42"/>
      <c r="C20" s="43"/>
      <c r="D20" s="43"/>
      <c r="E20" s="45" t="s">
        <v>158</v>
      </c>
      <c r="F20" s="43"/>
      <c r="G20" s="43"/>
      <c r="H20" s="43"/>
      <c r="I20" s="43"/>
      <c r="J20" s="44"/>
    </row>
    <row r="21" ht="240">
      <c r="A21" s="35" t="s">
        <v>82</v>
      </c>
      <c r="B21" s="42"/>
      <c r="C21" s="43"/>
      <c r="D21" s="43"/>
      <c r="E21" s="37" t="s">
        <v>159</v>
      </c>
      <c r="F21" s="43"/>
      <c r="G21" s="43"/>
      <c r="H21" s="43"/>
      <c r="I21" s="43"/>
      <c r="J21" s="44"/>
    </row>
    <row r="22">
      <c r="A22" s="29" t="s">
        <v>71</v>
      </c>
      <c r="B22" s="30"/>
      <c r="C22" s="31" t="s">
        <v>160</v>
      </c>
      <c r="D22" s="32"/>
      <c r="E22" s="29" t="s">
        <v>161</v>
      </c>
      <c r="F22" s="32"/>
      <c r="G22" s="32"/>
      <c r="H22" s="32"/>
      <c r="I22" s="33">
        <f>SUMIFS(I23:I30,A23:A30,"P")</f>
        <v>0</v>
      </c>
      <c r="J22" s="34"/>
    </row>
    <row r="23">
      <c r="A23" s="35" t="s">
        <v>74</v>
      </c>
      <c r="B23" s="35">
        <v>4</v>
      </c>
      <c r="C23" s="36" t="s">
        <v>162</v>
      </c>
      <c r="D23" s="35" t="s">
        <v>76</v>
      </c>
      <c r="E23" s="37" t="s">
        <v>163</v>
      </c>
      <c r="F23" s="38" t="s">
        <v>142</v>
      </c>
      <c r="G23" s="39">
        <v>3.1680000000000001</v>
      </c>
      <c r="H23" s="40">
        <v>0</v>
      </c>
      <c r="I23" s="40">
        <f>ROUND(G23*H23,P4)</f>
        <v>0</v>
      </c>
      <c r="J23" s="38" t="s">
        <v>79</v>
      </c>
      <c r="O23" s="41">
        <f>I23*0.21</f>
        <v>0</v>
      </c>
      <c r="P23">
        <v>3</v>
      </c>
    </row>
    <row r="24">
      <c r="A24" s="35" t="s">
        <v>80</v>
      </c>
      <c r="B24" s="42"/>
      <c r="C24" s="43"/>
      <c r="D24" s="43"/>
      <c r="E24" s="46" t="s">
        <v>76</v>
      </c>
      <c r="F24" s="43"/>
      <c r="G24" s="43"/>
      <c r="H24" s="43"/>
      <c r="I24" s="43"/>
      <c r="J24" s="44"/>
    </row>
    <row r="25">
      <c r="A25" s="35" t="s">
        <v>87</v>
      </c>
      <c r="B25" s="42"/>
      <c r="C25" s="43"/>
      <c r="D25" s="43"/>
      <c r="E25" s="45" t="s">
        <v>164</v>
      </c>
      <c r="F25" s="43"/>
      <c r="G25" s="43"/>
      <c r="H25" s="43"/>
      <c r="I25" s="43"/>
      <c r="J25" s="44"/>
    </row>
    <row r="26" ht="409.5">
      <c r="A26" s="35" t="s">
        <v>82</v>
      </c>
      <c r="B26" s="42"/>
      <c r="C26" s="43"/>
      <c r="D26" s="43"/>
      <c r="E26" s="37" t="s">
        <v>165</v>
      </c>
      <c r="F26" s="43"/>
      <c r="G26" s="43"/>
      <c r="H26" s="43"/>
      <c r="I26" s="43"/>
      <c r="J26" s="44"/>
    </row>
    <row r="27">
      <c r="A27" s="35" t="s">
        <v>74</v>
      </c>
      <c r="B27" s="35">
        <v>5</v>
      </c>
      <c r="C27" s="36" t="s">
        <v>166</v>
      </c>
      <c r="D27" s="35" t="s">
        <v>76</v>
      </c>
      <c r="E27" s="37" t="s">
        <v>167</v>
      </c>
      <c r="F27" s="38" t="s">
        <v>148</v>
      </c>
      <c r="G27" s="39">
        <v>0.02</v>
      </c>
      <c r="H27" s="40">
        <v>0</v>
      </c>
      <c r="I27" s="40">
        <f>ROUND(G27*H27,P4)</f>
        <v>0</v>
      </c>
      <c r="J27" s="38" t="s">
        <v>79</v>
      </c>
      <c r="O27" s="41">
        <f>I27*0.21</f>
        <v>0</v>
      </c>
      <c r="P27">
        <v>3</v>
      </c>
    </row>
    <row r="28">
      <c r="A28" s="35" t="s">
        <v>80</v>
      </c>
      <c r="B28" s="42"/>
      <c r="C28" s="43"/>
      <c r="D28" s="43"/>
      <c r="E28" s="46" t="s">
        <v>76</v>
      </c>
      <c r="F28" s="43"/>
      <c r="G28" s="43"/>
      <c r="H28" s="43"/>
      <c r="I28" s="43"/>
      <c r="J28" s="44"/>
    </row>
    <row r="29">
      <c r="A29" s="35" t="s">
        <v>87</v>
      </c>
      <c r="B29" s="42"/>
      <c r="C29" s="43"/>
      <c r="D29" s="43"/>
      <c r="E29" s="45" t="s">
        <v>168</v>
      </c>
      <c r="F29" s="43"/>
      <c r="G29" s="43"/>
      <c r="H29" s="43"/>
      <c r="I29" s="43"/>
      <c r="J29" s="44"/>
    </row>
    <row r="30" ht="330">
      <c r="A30" s="35" t="s">
        <v>82</v>
      </c>
      <c r="B30" s="42"/>
      <c r="C30" s="43"/>
      <c r="D30" s="43"/>
      <c r="E30" s="37" t="s">
        <v>169</v>
      </c>
      <c r="F30" s="43"/>
      <c r="G30" s="43"/>
      <c r="H30" s="43"/>
      <c r="I30" s="43"/>
      <c r="J30" s="44"/>
    </row>
    <row r="31">
      <c r="A31" s="29" t="s">
        <v>71</v>
      </c>
      <c r="B31" s="30"/>
      <c r="C31" s="31" t="s">
        <v>170</v>
      </c>
      <c r="D31" s="32"/>
      <c r="E31" s="29" t="s">
        <v>171</v>
      </c>
      <c r="F31" s="32"/>
      <c r="G31" s="32"/>
      <c r="H31" s="32"/>
      <c r="I31" s="33">
        <f>SUMIFS(I32:I35,A32:A35,"P")</f>
        <v>0</v>
      </c>
      <c r="J31" s="34"/>
    </row>
    <row r="32">
      <c r="A32" s="35" t="s">
        <v>74</v>
      </c>
      <c r="B32" s="35">
        <v>6</v>
      </c>
      <c r="C32" s="36" t="s">
        <v>172</v>
      </c>
      <c r="D32" s="35" t="s">
        <v>76</v>
      </c>
      <c r="E32" s="37" t="s">
        <v>173</v>
      </c>
      <c r="F32" s="38" t="s">
        <v>142</v>
      </c>
      <c r="G32" s="39">
        <v>0.28799999999999998</v>
      </c>
      <c r="H32" s="40">
        <v>0</v>
      </c>
      <c r="I32" s="40">
        <f>ROUND(G32*H32,P4)</f>
        <v>0</v>
      </c>
      <c r="J32" s="38" t="s">
        <v>79</v>
      </c>
      <c r="O32" s="41">
        <f>I32*0.21</f>
        <v>0</v>
      </c>
      <c r="P32">
        <v>3</v>
      </c>
    </row>
    <row r="33">
      <c r="A33" s="35" t="s">
        <v>80</v>
      </c>
      <c r="B33" s="42"/>
      <c r="C33" s="43"/>
      <c r="D33" s="43"/>
      <c r="E33" s="46" t="s">
        <v>76</v>
      </c>
      <c r="F33" s="43"/>
      <c r="G33" s="43"/>
      <c r="H33" s="43"/>
      <c r="I33" s="43"/>
      <c r="J33" s="44"/>
    </row>
    <row r="34">
      <c r="A34" s="35" t="s">
        <v>87</v>
      </c>
      <c r="B34" s="42"/>
      <c r="C34" s="43"/>
      <c r="D34" s="43"/>
      <c r="E34" s="45" t="s">
        <v>174</v>
      </c>
      <c r="F34" s="43"/>
      <c r="G34" s="43"/>
      <c r="H34" s="43"/>
      <c r="I34" s="43"/>
      <c r="J34" s="44"/>
    </row>
    <row r="35" ht="60">
      <c r="A35" s="35" t="s">
        <v>82</v>
      </c>
      <c r="B35" s="42"/>
      <c r="C35" s="43"/>
      <c r="D35" s="43"/>
      <c r="E35" s="37" t="s">
        <v>175</v>
      </c>
      <c r="F35" s="43"/>
      <c r="G35" s="43"/>
      <c r="H35" s="43"/>
      <c r="I35" s="43"/>
      <c r="J35" s="44"/>
    </row>
    <row r="36">
      <c r="A36" s="29" t="s">
        <v>71</v>
      </c>
      <c r="B36" s="30"/>
      <c r="C36" s="31" t="s">
        <v>176</v>
      </c>
      <c r="D36" s="32"/>
      <c r="E36" s="29" t="s">
        <v>177</v>
      </c>
      <c r="F36" s="32"/>
      <c r="G36" s="32"/>
      <c r="H36" s="32"/>
      <c r="I36" s="33">
        <f>SUMIFS(I37:I44,A37:A44,"P")</f>
        <v>0</v>
      </c>
      <c r="J36" s="34"/>
    </row>
    <row r="37">
      <c r="A37" s="35" t="s">
        <v>74</v>
      </c>
      <c r="B37" s="35">
        <v>7</v>
      </c>
      <c r="C37" s="36" t="s">
        <v>178</v>
      </c>
      <c r="D37" s="35" t="s">
        <v>76</v>
      </c>
      <c r="E37" s="37" t="s">
        <v>179</v>
      </c>
      <c r="F37" s="38" t="s">
        <v>180</v>
      </c>
      <c r="G37" s="39">
        <v>1</v>
      </c>
      <c r="H37" s="40">
        <v>0</v>
      </c>
      <c r="I37" s="40">
        <f>ROUND(G37*H37,P4)</f>
        <v>0</v>
      </c>
      <c r="J37" s="38" t="s">
        <v>79</v>
      </c>
      <c r="O37" s="41">
        <f>I37*0.21</f>
        <v>0</v>
      </c>
      <c r="P37">
        <v>3</v>
      </c>
    </row>
    <row r="38">
      <c r="A38" s="35" t="s">
        <v>80</v>
      </c>
      <c r="B38" s="42"/>
      <c r="C38" s="43"/>
      <c r="D38" s="43"/>
      <c r="E38" s="46"/>
      <c r="F38" s="43"/>
      <c r="G38" s="43"/>
      <c r="H38" s="43"/>
      <c r="I38" s="43"/>
      <c r="J38" s="44"/>
    </row>
    <row r="39" ht="180">
      <c r="A39" s="35" t="s">
        <v>87</v>
      </c>
      <c r="B39" s="42"/>
      <c r="C39" s="43"/>
      <c r="D39" s="43"/>
      <c r="E39" s="45" t="s">
        <v>181</v>
      </c>
      <c r="F39" s="43"/>
      <c r="G39" s="43"/>
      <c r="H39" s="43"/>
      <c r="I39" s="43"/>
      <c r="J39" s="44"/>
    </row>
    <row r="40">
      <c r="A40" s="35" t="s">
        <v>82</v>
      </c>
      <c r="B40" s="42"/>
      <c r="C40" s="43"/>
      <c r="D40" s="43"/>
      <c r="E40" s="46"/>
      <c r="F40" s="43"/>
      <c r="G40" s="43"/>
      <c r="H40" s="43"/>
      <c r="I40" s="43"/>
      <c r="J40" s="44"/>
    </row>
    <row r="41">
      <c r="A41" s="35" t="s">
        <v>74</v>
      </c>
      <c r="B41" s="35">
        <v>8</v>
      </c>
      <c r="C41" s="36" t="s">
        <v>182</v>
      </c>
      <c r="D41" s="35" t="s">
        <v>76</v>
      </c>
      <c r="E41" s="37" t="s">
        <v>183</v>
      </c>
      <c r="F41" s="38" t="s">
        <v>180</v>
      </c>
      <c r="G41" s="39">
        <v>1</v>
      </c>
      <c r="H41" s="40">
        <v>0</v>
      </c>
      <c r="I41" s="40">
        <f>ROUND(G41*H41,P4)</f>
        <v>0</v>
      </c>
      <c r="J41" s="38" t="s">
        <v>79</v>
      </c>
      <c r="O41" s="41">
        <f>I41*0.21</f>
        <v>0</v>
      </c>
      <c r="P41">
        <v>3</v>
      </c>
    </row>
    <row r="42">
      <c r="A42" s="35" t="s">
        <v>80</v>
      </c>
      <c r="B42" s="42"/>
      <c r="C42" s="43"/>
      <c r="D42" s="43"/>
      <c r="E42" s="46"/>
      <c r="F42" s="43"/>
      <c r="G42" s="43"/>
      <c r="H42" s="43"/>
      <c r="I42" s="43"/>
      <c r="J42" s="44"/>
    </row>
    <row r="43" ht="409.5">
      <c r="A43" s="35" t="s">
        <v>87</v>
      </c>
      <c r="B43" s="42"/>
      <c r="C43" s="43"/>
      <c r="D43" s="43"/>
      <c r="E43" s="45" t="s">
        <v>184</v>
      </c>
      <c r="F43" s="43"/>
      <c r="G43" s="43"/>
      <c r="H43" s="43"/>
      <c r="I43" s="43"/>
      <c r="J43" s="44"/>
    </row>
    <row r="44">
      <c r="A44" s="35" t="s">
        <v>82</v>
      </c>
      <c r="B44" s="42"/>
      <c r="C44" s="43"/>
      <c r="D44" s="43"/>
      <c r="E44" s="46"/>
      <c r="F44" s="43"/>
      <c r="G44" s="43"/>
      <c r="H44" s="43"/>
      <c r="I44" s="43"/>
      <c r="J44" s="44"/>
    </row>
    <row r="45">
      <c r="A45" s="29" t="s">
        <v>71</v>
      </c>
      <c r="B45" s="30"/>
      <c r="C45" s="31" t="s">
        <v>185</v>
      </c>
      <c r="D45" s="32"/>
      <c r="E45" s="29" t="s">
        <v>186</v>
      </c>
      <c r="F45" s="32"/>
      <c r="G45" s="32"/>
      <c r="H45" s="32"/>
      <c r="I45" s="33">
        <f>SUMIFS(I46:I51,A46:A51,"P")</f>
        <v>0</v>
      </c>
      <c r="J45" s="34"/>
    </row>
    <row r="46">
      <c r="A46" s="35" t="s">
        <v>74</v>
      </c>
      <c r="B46" s="35">
        <v>9</v>
      </c>
      <c r="C46" s="36" t="s">
        <v>187</v>
      </c>
      <c r="D46" s="35" t="s">
        <v>76</v>
      </c>
      <c r="E46" s="37" t="s">
        <v>188</v>
      </c>
      <c r="F46" s="38" t="s">
        <v>189</v>
      </c>
      <c r="G46" s="39">
        <v>2</v>
      </c>
      <c r="H46" s="40">
        <v>0</v>
      </c>
      <c r="I46" s="40">
        <f>ROUND(G46*H46,P4)</f>
        <v>0</v>
      </c>
      <c r="J46" s="38" t="s">
        <v>79</v>
      </c>
      <c r="O46" s="41">
        <f>I46*0.21</f>
        <v>0</v>
      </c>
      <c r="P46">
        <v>3</v>
      </c>
    </row>
    <row r="47">
      <c r="A47" s="35" t="s">
        <v>80</v>
      </c>
      <c r="B47" s="42"/>
      <c r="C47" s="43"/>
      <c r="D47" s="43"/>
      <c r="E47" s="46" t="s">
        <v>76</v>
      </c>
      <c r="F47" s="43"/>
      <c r="G47" s="43"/>
      <c r="H47" s="43"/>
      <c r="I47" s="43"/>
      <c r="J47" s="44"/>
    </row>
    <row r="48" ht="30">
      <c r="A48" s="35" t="s">
        <v>82</v>
      </c>
      <c r="B48" s="42"/>
      <c r="C48" s="43"/>
      <c r="D48" s="43"/>
      <c r="E48" s="37" t="s">
        <v>190</v>
      </c>
      <c r="F48" s="43"/>
      <c r="G48" s="43"/>
      <c r="H48" s="43"/>
      <c r="I48" s="43"/>
      <c r="J48" s="44"/>
    </row>
    <row r="49">
      <c r="A49" s="35" t="s">
        <v>74</v>
      </c>
      <c r="B49" s="35">
        <v>10</v>
      </c>
      <c r="C49" s="36" t="s">
        <v>191</v>
      </c>
      <c r="D49" s="35" t="s">
        <v>76</v>
      </c>
      <c r="E49" s="37" t="s">
        <v>192</v>
      </c>
      <c r="F49" s="38" t="s">
        <v>189</v>
      </c>
      <c r="G49" s="39">
        <v>2</v>
      </c>
      <c r="H49" s="40">
        <v>0</v>
      </c>
      <c r="I49" s="40">
        <f>ROUND(G49*H49,P4)</f>
        <v>0</v>
      </c>
      <c r="J49" s="38" t="s">
        <v>79</v>
      </c>
      <c r="O49" s="41">
        <f>I49*0.21</f>
        <v>0</v>
      </c>
      <c r="P49">
        <v>3</v>
      </c>
    </row>
    <row r="50">
      <c r="A50" s="35" t="s">
        <v>80</v>
      </c>
      <c r="B50" s="42"/>
      <c r="C50" s="43"/>
      <c r="D50" s="43"/>
      <c r="E50" s="46" t="s">
        <v>76</v>
      </c>
      <c r="F50" s="43"/>
      <c r="G50" s="43"/>
      <c r="H50" s="43"/>
      <c r="I50" s="43"/>
      <c r="J50" s="44"/>
    </row>
    <row r="51" ht="45">
      <c r="A51" s="35" t="s">
        <v>82</v>
      </c>
      <c r="B51" s="48"/>
      <c r="C51" s="49"/>
      <c r="D51" s="49"/>
      <c r="E51" s="37" t="s">
        <v>193</v>
      </c>
      <c r="F51" s="49"/>
      <c r="G51" s="49"/>
      <c r="H51" s="49"/>
      <c r="I51" s="49"/>
      <c r="J51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53</v>
      </c>
      <c r="F2" s="15"/>
      <c r="G2" s="15"/>
      <c r="H2" s="15"/>
      <c r="I2" s="15"/>
      <c r="J2" s="17"/>
    </row>
    <row r="3">
      <c r="A3" s="3" t="s">
        <v>54</v>
      </c>
      <c r="B3" s="18" t="s">
        <v>55</v>
      </c>
      <c r="C3" s="19" t="s">
        <v>56</v>
      </c>
      <c r="D3" s="20"/>
      <c r="E3" s="21" t="s">
        <v>57</v>
      </c>
      <c r="F3" s="15"/>
      <c r="G3" s="15"/>
      <c r="H3" s="22" t="s">
        <v>15</v>
      </c>
      <c r="I3" s="23">
        <f>SUMIFS(I8:I12,A8:A12,"SD")</f>
        <v>0</v>
      </c>
      <c r="J3" s="17"/>
      <c r="O3">
        <v>0</v>
      </c>
      <c r="P3">
        <v>2</v>
      </c>
    </row>
    <row r="4">
      <c r="A4" s="3" t="s">
        <v>58</v>
      </c>
      <c r="B4" s="18" t="s">
        <v>59</v>
      </c>
      <c r="C4" s="19" t="s">
        <v>15</v>
      </c>
      <c r="D4" s="20"/>
      <c r="E4" s="21" t="s">
        <v>16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60</v>
      </c>
      <c r="B5" s="25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 t="s">
        <v>67</v>
      </c>
      <c r="I5" s="7"/>
      <c r="J5" s="26" t="s">
        <v>68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69</v>
      </c>
      <c r="I6" s="7" t="s">
        <v>70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71</v>
      </c>
      <c r="B8" s="30"/>
      <c r="C8" s="31" t="s">
        <v>138</v>
      </c>
      <c r="D8" s="32"/>
      <c r="E8" s="29" t="s">
        <v>139</v>
      </c>
      <c r="F8" s="32"/>
      <c r="G8" s="32"/>
      <c r="H8" s="32"/>
      <c r="I8" s="33">
        <f>SUMIFS(I9:I12,A9:A12,"P")</f>
        <v>0</v>
      </c>
      <c r="J8" s="34"/>
    </row>
    <row r="9">
      <c r="A9" s="35" t="s">
        <v>74</v>
      </c>
      <c r="B9" s="35">
        <v>1</v>
      </c>
      <c r="C9" s="36" t="s">
        <v>194</v>
      </c>
      <c r="D9" s="35" t="s">
        <v>76</v>
      </c>
      <c r="E9" s="37" t="s">
        <v>195</v>
      </c>
      <c r="F9" s="38" t="s">
        <v>196</v>
      </c>
      <c r="G9" s="39">
        <v>8.5</v>
      </c>
      <c r="H9" s="40">
        <v>0</v>
      </c>
      <c r="I9" s="40">
        <f>ROUND(G9*H9,P4)</f>
        <v>0</v>
      </c>
      <c r="J9" s="38" t="s">
        <v>79</v>
      </c>
      <c r="O9" s="41">
        <f>I9*0.21</f>
        <v>0</v>
      </c>
      <c r="P9">
        <v>3</v>
      </c>
    </row>
    <row r="10">
      <c r="A10" s="35" t="s">
        <v>80</v>
      </c>
      <c r="B10" s="42"/>
      <c r="C10" s="43"/>
      <c r="D10" s="43"/>
      <c r="E10" s="37" t="s">
        <v>197</v>
      </c>
      <c r="F10" s="43"/>
      <c r="G10" s="43"/>
      <c r="H10" s="43"/>
      <c r="I10" s="43"/>
      <c r="J10" s="44"/>
    </row>
    <row r="11">
      <c r="A11" s="35" t="s">
        <v>87</v>
      </c>
      <c r="B11" s="42"/>
      <c r="C11" s="43"/>
      <c r="D11" s="43"/>
      <c r="E11" s="45" t="s">
        <v>198</v>
      </c>
      <c r="F11" s="43"/>
      <c r="G11" s="43"/>
      <c r="H11" s="43"/>
      <c r="I11" s="43"/>
      <c r="J11" s="44"/>
    </row>
    <row r="12" ht="120">
      <c r="A12" s="35" t="s">
        <v>82</v>
      </c>
      <c r="B12" s="48"/>
      <c r="C12" s="49"/>
      <c r="D12" s="49"/>
      <c r="E12" s="37" t="s">
        <v>199</v>
      </c>
      <c r="F12" s="49"/>
      <c r="G12" s="49"/>
      <c r="H12" s="49"/>
      <c r="I12" s="49"/>
      <c r="J12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53</v>
      </c>
      <c r="F2" s="15"/>
      <c r="G2" s="15"/>
      <c r="H2" s="15"/>
      <c r="I2" s="15"/>
      <c r="J2" s="17"/>
    </row>
    <row r="3">
      <c r="A3" s="3" t="s">
        <v>54</v>
      </c>
      <c r="B3" s="18" t="s">
        <v>55</v>
      </c>
      <c r="C3" s="19" t="s">
        <v>56</v>
      </c>
      <c r="D3" s="20"/>
      <c r="E3" s="21" t="s">
        <v>57</v>
      </c>
      <c r="F3" s="15"/>
      <c r="G3" s="15"/>
      <c r="H3" s="22" t="s">
        <v>17</v>
      </c>
      <c r="I3" s="23">
        <f>SUMIFS(I8:I170,A8:A170,"SD")</f>
        <v>0</v>
      </c>
      <c r="J3" s="17"/>
      <c r="O3">
        <v>0</v>
      </c>
      <c r="P3">
        <v>2</v>
      </c>
    </row>
    <row r="4">
      <c r="A4" s="3" t="s">
        <v>58</v>
      </c>
      <c r="B4" s="18" t="s">
        <v>59</v>
      </c>
      <c r="C4" s="19" t="s">
        <v>17</v>
      </c>
      <c r="D4" s="20"/>
      <c r="E4" s="21" t="s">
        <v>18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60</v>
      </c>
      <c r="B5" s="25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 t="s">
        <v>67</v>
      </c>
      <c r="I5" s="7"/>
      <c r="J5" s="26" t="s">
        <v>68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69</v>
      </c>
      <c r="I6" s="7" t="s">
        <v>70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71</v>
      </c>
      <c r="B8" s="30"/>
      <c r="C8" s="31" t="s">
        <v>72</v>
      </c>
      <c r="D8" s="32"/>
      <c r="E8" s="29" t="s">
        <v>73</v>
      </c>
      <c r="F8" s="32"/>
      <c r="G8" s="32"/>
      <c r="H8" s="32"/>
      <c r="I8" s="33">
        <f>SUMIFS(I9:I16,A9:A16,"P")</f>
        <v>0</v>
      </c>
      <c r="J8" s="34"/>
    </row>
    <row r="9" ht="30">
      <c r="A9" s="35" t="s">
        <v>74</v>
      </c>
      <c r="B9" s="35">
        <v>1</v>
      </c>
      <c r="C9" s="36" t="s">
        <v>146</v>
      </c>
      <c r="D9" s="35" t="s">
        <v>76</v>
      </c>
      <c r="E9" s="37" t="s">
        <v>200</v>
      </c>
      <c r="F9" s="38" t="s">
        <v>148</v>
      </c>
      <c r="G9" s="39">
        <v>378</v>
      </c>
      <c r="H9" s="40">
        <v>0</v>
      </c>
      <c r="I9" s="40">
        <f>ROUND(G9*H9,P4)</f>
        <v>0</v>
      </c>
      <c r="J9" s="38" t="s">
        <v>79</v>
      </c>
      <c r="O9" s="41">
        <f>I9*0.21</f>
        <v>0</v>
      </c>
      <c r="P9">
        <v>3</v>
      </c>
    </row>
    <row r="10">
      <c r="A10" s="35" t="s">
        <v>80</v>
      </c>
      <c r="B10" s="42"/>
      <c r="C10" s="43"/>
      <c r="D10" s="43"/>
      <c r="E10" s="46" t="s">
        <v>76</v>
      </c>
      <c r="F10" s="43"/>
      <c r="G10" s="43"/>
      <c r="H10" s="43"/>
      <c r="I10" s="43"/>
      <c r="J10" s="44"/>
    </row>
    <row r="11" ht="45">
      <c r="A11" s="35" t="s">
        <v>87</v>
      </c>
      <c r="B11" s="42"/>
      <c r="C11" s="43"/>
      <c r="D11" s="43"/>
      <c r="E11" s="45" t="s">
        <v>201</v>
      </c>
      <c r="F11" s="43"/>
      <c r="G11" s="43"/>
      <c r="H11" s="43"/>
      <c r="I11" s="43"/>
      <c r="J11" s="44"/>
    </row>
    <row r="12" ht="165">
      <c r="A12" s="35" t="s">
        <v>82</v>
      </c>
      <c r="B12" s="42"/>
      <c r="C12" s="43"/>
      <c r="D12" s="43"/>
      <c r="E12" s="37" t="s">
        <v>202</v>
      </c>
      <c r="F12" s="43"/>
      <c r="G12" s="43"/>
      <c r="H12" s="43"/>
      <c r="I12" s="43"/>
      <c r="J12" s="44"/>
    </row>
    <row r="13" ht="30">
      <c r="A13" s="35" t="s">
        <v>74</v>
      </c>
      <c r="B13" s="35">
        <v>2</v>
      </c>
      <c r="C13" s="36" t="s">
        <v>146</v>
      </c>
      <c r="D13" s="35" t="s">
        <v>100</v>
      </c>
      <c r="E13" s="37" t="s">
        <v>200</v>
      </c>
      <c r="F13" s="38" t="s">
        <v>148</v>
      </c>
      <c r="G13" s="39">
        <v>192.78</v>
      </c>
      <c r="H13" s="40">
        <v>0</v>
      </c>
      <c r="I13" s="40">
        <f>ROUND(G13*H13,P4)</f>
        <v>0</v>
      </c>
      <c r="J13" s="38" t="s">
        <v>79</v>
      </c>
      <c r="O13" s="41">
        <f>I13*0.21</f>
        <v>0</v>
      </c>
      <c r="P13">
        <v>3</v>
      </c>
    </row>
    <row r="14">
      <c r="A14" s="35" t="s">
        <v>80</v>
      </c>
      <c r="B14" s="42"/>
      <c r="C14" s="43"/>
      <c r="D14" s="43"/>
      <c r="E14" s="37" t="s">
        <v>203</v>
      </c>
      <c r="F14" s="43"/>
      <c r="G14" s="43"/>
      <c r="H14" s="43"/>
      <c r="I14" s="43"/>
      <c r="J14" s="44"/>
    </row>
    <row r="15">
      <c r="A15" s="35" t="s">
        <v>87</v>
      </c>
      <c r="B15" s="42"/>
      <c r="C15" s="43"/>
      <c r="D15" s="43"/>
      <c r="E15" s="45" t="s">
        <v>204</v>
      </c>
      <c r="F15" s="43"/>
      <c r="G15" s="43"/>
      <c r="H15" s="43"/>
      <c r="I15" s="43"/>
      <c r="J15" s="44"/>
    </row>
    <row r="16" ht="165">
      <c r="A16" s="35" t="s">
        <v>82</v>
      </c>
      <c r="B16" s="42"/>
      <c r="C16" s="43"/>
      <c r="D16" s="43"/>
      <c r="E16" s="37" t="s">
        <v>202</v>
      </c>
      <c r="F16" s="43"/>
      <c r="G16" s="43"/>
      <c r="H16" s="43"/>
      <c r="I16" s="43"/>
      <c r="J16" s="44"/>
    </row>
    <row r="17">
      <c r="A17" s="29" t="s">
        <v>71</v>
      </c>
      <c r="B17" s="30"/>
      <c r="C17" s="31" t="s">
        <v>100</v>
      </c>
      <c r="D17" s="32"/>
      <c r="E17" s="29" t="s">
        <v>151</v>
      </c>
      <c r="F17" s="32"/>
      <c r="G17" s="32"/>
      <c r="H17" s="32"/>
      <c r="I17" s="33">
        <f>SUMIFS(I18:I57,A18:A57,"P")</f>
        <v>0</v>
      </c>
      <c r="J17" s="34"/>
    </row>
    <row r="18">
      <c r="A18" s="35" t="s">
        <v>74</v>
      </c>
      <c r="B18" s="35">
        <v>3</v>
      </c>
      <c r="C18" s="36" t="s">
        <v>205</v>
      </c>
      <c r="D18" s="35" t="s">
        <v>76</v>
      </c>
      <c r="E18" s="37" t="s">
        <v>206</v>
      </c>
      <c r="F18" s="38" t="s">
        <v>196</v>
      </c>
      <c r="G18" s="39">
        <v>350</v>
      </c>
      <c r="H18" s="40">
        <v>0</v>
      </c>
      <c r="I18" s="40">
        <f>ROUND(G18*H18,P4)</f>
        <v>0</v>
      </c>
      <c r="J18" s="38" t="s">
        <v>79</v>
      </c>
      <c r="O18" s="41">
        <f>I18*0.21</f>
        <v>0</v>
      </c>
      <c r="P18">
        <v>3</v>
      </c>
    </row>
    <row r="19">
      <c r="A19" s="35" t="s">
        <v>80</v>
      </c>
      <c r="B19" s="42"/>
      <c r="C19" s="43"/>
      <c r="D19" s="43"/>
      <c r="E19" s="37" t="s">
        <v>207</v>
      </c>
      <c r="F19" s="43"/>
      <c r="G19" s="43"/>
      <c r="H19" s="43"/>
      <c r="I19" s="43"/>
      <c r="J19" s="44"/>
    </row>
    <row r="20">
      <c r="A20" s="35" t="s">
        <v>87</v>
      </c>
      <c r="B20" s="42"/>
      <c r="C20" s="43"/>
      <c r="D20" s="43"/>
      <c r="E20" s="45" t="s">
        <v>208</v>
      </c>
      <c r="F20" s="43"/>
      <c r="G20" s="43"/>
      <c r="H20" s="43"/>
      <c r="I20" s="43"/>
      <c r="J20" s="44"/>
    </row>
    <row r="21" ht="45">
      <c r="A21" s="35" t="s">
        <v>82</v>
      </c>
      <c r="B21" s="42"/>
      <c r="C21" s="43"/>
      <c r="D21" s="43"/>
      <c r="E21" s="37" t="s">
        <v>209</v>
      </c>
      <c r="F21" s="43"/>
      <c r="G21" s="43"/>
      <c r="H21" s="43"/>
      <c r="I21" s="43"/>
      <c r="J21" s="44"/>
    </row>
    <row r="22">
      <c r="A22" s="35" t="s">
        <v>74</v>
      </c>
      <c r="B22" s="35">
        <v>4</v>
      </c>
      <c r="C22" s="36" t="s">
        <v>210</v>
      </c>
      <c r="D22" s="35" t="s">
        <v>76</v>
      </c>
      <c r="E22" s="37" t="s">
        <v>211</v>
      </c>
      <c r="F22" s="38" t="s">
        <v>142</v>
      </c>
      <c r="G22" s="39">
        <v>91.239999999999995</v>
      </c>
      <c r="H22" s="40">
        <v>0</v>
      </c>
      <c r="I22" s="40">
        <f>ROUND(G22*H22,P4)</f>
        <v>0</v>
      </c>
      <c r="J22" s="38" t="s">
        <v>79</v>
      </c>
      <c r="O22" s="41">
        <f>I22*0.21</f>
        <v>0</v>
      </c>
      <c r="P22">
        <v>3</v>
      </c>
    </row>
    <row r="23" ht="60">
      <c r="A23" s="35" t="s">
        <v>80</v>
      </c>
      <c r="B23" s="42"/>
      <c r="C23" s="43"/>
      <c r="D23" s="43"/>
      <c r="E23" s="37" t="s">
        <v>212</v>
      </c>
      <c r="F23" s="43"/>
      <c r="G23" s="43"/>
      <c r="H23" s="43"/>
      <c r="I23" s="43"/>
      <c r="J23" s="44"/>
    </row>
    <row r="24">
      <c r="A24" s="35" t="s">
        <v>87</v>
      </c>
      <c r="B24" s="42"/>
      <c r="C24" s="43"/>
      <c r="D24" s="43"/>
      <c r="E24" s="45" t="s">
        <v>213</v>
      </c>
      <c r="F24" s="43"/>
      <c r="G24" s="43"/>
      <c r="H24" s="43"/>
      <c r="I24" s="43"/>
      <c r="J24" s="44"/>
    </row>
    <row r="25" ht="90">
      <c r="A25" s="35" t="s">
        <v>82</v>
      </c>
      <c r="B25" s="42"/>
      <c r="C25" s="43"/>
      <c r="D25" s="43"/>
      <c r="E25" s="37" t="s">
        <v>214</v>
      </c>
      <c r="F25" s="43"/>
      <c r="G25" s="43"/>
      <c r="H25" s="43"/>
      <c r="I25" s="43"/>
      <c r="J25" s="44"/>
    </row>
    <row r="26">
      <c r="A26" s="35" t="s">
        <v>74</v>
      </c>
      <c r="B26" s="35">
        <v>5</v>
      </c>
      <c r="C26" s="36" t="s">
        <v>215</v>
      </c>
      <c r="D26" s="35" t="s">
        <v>100</v>
      </c>
      <c r="E26" s="37" t="s">
        <v>216</v>
      </c>
      <c r="F26" s="38" t="s">
        <v>142</v>
      </c>
      <c r="G26" s="39">
        <v>22.809999999999999</v>
      </c>
      <c r="H26" s="40">
        <v>0</v>
      </c>
      <c r="I26" s="40">
        <f>ROUND(G26*H26,P4)</f>
        <v>0</v>
      </c>
      <c r="J26" s="38" t="s">
        <v>79</v>
      </c>
      <c r="O26" s="41">
        <f>I26*0.21</f>
        <v>0</v>
      </c>
      <c r="P26">
        <v>3</v>
      </c>
    </row>
    <row r="27" ht="30">
      <c r="A27" s="35" t="s">
        <v>80</v>
      </c>
      <c r="B27" s="42"/>
      <c r="C27" s="43"/>
      <c r="D27" s="43"/>
      <c r="E27" s="37" t="s">
        <v>217</v>
      </c>
      <c r="F27" s="43"/>
      <c r="G27" s="43"/>
      <c r="H27" s="43"/>
      <c r="I27" s="43"/>
      <c r="J27" s="44"/>
    </row>
    <row r="28">
      <c r="A28" s="35" t="s">
        <v>87</v>
      </c>
      <c r="B28" s="42"/>
      <c r="C28" s="43"/>
      <c r="D28" s="43"/>
      <c r="E28" s="45" t="s">
        <v>218</v>
      </c>
      <c r="F28" s="43"/>
      <c r="G28" s="43"/>
      <c r="H28" s="43"/>
      <c r="I28" s="43"/>
      <c r="J28" s="44"/>
    </row>
    <row r="29" ht="90">
      <c r="A29" s="35" t="s">
        <v>82</v>
      </c>
      <c r="B29" s="42"/>
      <c r="C29" s="43"/>
      <c r="D29" s="43"/>
      <c r="E29" s="37" t="s">
        <v>214</v>
      </c>
      <c r="F29" s="43"/>
      <c r="G29" s="43"/>
      <c r="H29" s="43"/>
      <c r="I29" s="43"/>
      <c r="J29" s="44"/>
    </row>
    <row r="30">
      <c r="A30" s="35" t="s">
        <v>74</v>
      </c>
      <c r="B30" s="35">
        <v>6</v>
      </c>
      <c r="C30" s="36" t="s">
        <v>219</v>
      </c>
      <c r="D30" s="35" t="s">
        <v>76</v>
      </c>
      <c r="E30" s="37" t="s">
        <v>220</v>
      </c>
      <c r="F30" s="38" t="s">
        <v>142</v>
      </c>
      <c r="G30" s="39">
        <v>107.09999999999999</v>
      </c>
      <c r="H30" s="40">
        <v>0</v>
      </c>
      <c r="I30" s="40">
        <f>ROUND(G30*H30,P4)</f>
        <v>0</v>
      </c>
      <c r="J30" s="38" t="s">
        <v>79</v>
      </c>
      <c r="O30" s="41">
        <f>I30*0.21</f>
        <v>0</v>
      </c>
      <c r="P30">
        <v>3</v>
      </c>
    </row>
    <row r="31" ht="30">
      <c r="A31" s="35" t="s">
        <v>80</v>
      </c>
      <c r="B31" s="42"/>
      <c r="C31" s="43"/>
      <c r="D31" s="43"/>
      <c r="E31" s="37" t="s">
        <v>221</v>
      </c>
      <c r="F31" s="43"/>
      <c r="G31" s="43"/>
      <c r="H31" s="43"/>
      <c r="I31" s="43"/>
      <c r="J31" s="44"/>
    </row>
    <row r="32">
      <c r="A32" s="35" t="s">
        <v>87</v>
      </c>
      <c r="B32" s="42"/>
      <c r="C32" s="43"/>
      <c r="D32" s="43"/>
      <c r="E32" s="45" t="s">
        <v>222</v>
      </c>
      <c r="F32" s="43"/>
      <c r="G32" s="43"/>
      <c r="H32" s="43"/>
      <c r="I32" s="43"/>
      <c r="J32" s="44"/>
    </row>
    <row r="33" ht="409.5">
      <c r="A33" s="35" t="s">
        <v>82</v>
      </c>
      <c r="B33" s="42"/>
      <c r="C33" s="43"/>
      <c r="D33" s="43"/>
      <c r="E33" s="37" t="s">
        <v>223</v>
      </c>
      <c r="F33" s="43"/>
      <c r="G33" s="43"/>
      <c r="H33" s="43"/>
      <c r="I33" s="43"/>
      <c r="J33" s="44"/>
    </row>
    <row r="34">
      <c r="A34" s="35" t="s">
        <v>74</v>
      </c>
      <c r="B34" s="35">
        <v>7</v>
      </c>
      <c r="C34" s="36" t="s">
        <v>224</v>
      </c>
      <c r="D34" s="35" t="s">
        <v>76</v>
      </c>
      <c r="E34" s="37" t="s">
        <v>225</v>
      </c>
      <c r="F34" s="38" t="s">
        <v>196</v>
      </c>
      <c r="G34" s="39">
        <v>350</v>
      </c>
      <c r="H34" s="40">
        <v>0</v>
      </c>
      <c r="I34" s="40">
        <f>ROUND(G34*H34,P4)</f>
        <v>0</v>
      </c>
      <c r="J34" s="38" t="s">
        <v>79</v>
      </c>
      <c r="O34" s="41">
        <f>I34*0.21</f>
        <v>0</v>
      </c>
      <c r="P34">
        <v>3</v>
      </c>
    </row>
    <row r="35">
      <c r="A35" s="35" t="s">
        <v>80</v>
      </c>
      <c r="B35" s="42"/>
      <c r="C35" s="43"/>
      <c r="D35" s="43"/>
      <c r="E35" s="37" t="s">
        <v>226</v>
      </c>
      <c r="F35" s="43"/>
      <c r="G35" s="43"/>
      <c r="H35" s="43"/>
      <c r="I35" s="43"/>
      <c r="J35" s="44"/>
    </row>
    <row r="36">
      <c r="A36" s="35" t="s">
        <v>87</v>
      </c>
      <c r="B36" s="42"/>
      <c r="C36" s="43"/>
      <c r="D36" s="43"/>
      <c r="E36" s="45" t="s">
        <v>227</v>
      </c>
      <c r="F36" s="43"/>
      <c r="G36" s="43"/>
      <c r="H36" s="43"/>
      <c r="I36" s="43"/>
      <c r="J36" s="44"/>
    </row>
    <row r="37" ht="90">
      <c r="A37" s="35" t="s">
        <v>82</v>
      </c>
      <c r="B37" s="42"/>
      <c r="C37" s="43"/>
      <c r="D37" s="43"/>
      <c r="E37" s="37" t="s">
        <v>228</v>
      </c>
      <c r="F37" s="43"/>
      <c r="G37" s="43"/>
      <c r="H37" s="43"/>
      <c r="I37" s="43"/>
      <c r="J37" s="44"/>
    </row>
    <row r="38">
      <c r="A38" s="35" t="s">
        <v>74</v>
      </c>
      <c r="B38" s="35">
        <v>8</v>
      </c>
      <c r="C38" s="36" t="s">
        <v>229</v>
      </c>
      <c r="D38" s="35" t="s">
        <v>76</v>
      </c>
      <c r="E38" s="37" t="s">
        <v>230</v>
      </c>
      <c r="F38" s="38" t="s">
        <v>189</v>
      </c>
      <c r="G38" s="39">
        <v>700</v>
      </c>
      <c r="H38" s="40">
        <v>0</v>
      </c>
      <c r="I38" s="40">
        <f>ROUND(G38*H38,P4)</f>
        <v>0</v>
      </c>
      <c r="J38" s="38" t="s">
        <v>79</v>
      </c>
      <c r="O38" s="41">
        <f>I38*0.21</f>
        <v>0</v>
      </c>
      <c r="P38">
        <v>3</v>
      </c>
    </row>
    <row r="39">
      <c r="A39" s="35" t="s">
        <v>80</v>
      </c>
      <c r="B39" s="42"/>
      <c r="C39" s="43"/>
      <c r="D39" s="43"/>
      <c r="E39" s="46" t="s">
        <v>76</v>
      </c>
      <c r="F39" s="43"/>
      <c r="G39" s="43"/>
      <c r="H39" s="43"/>
      <c r="I39" s="43"/>
      <c r="J39" s="44"/>
    </row>
    <row r="40">
      <c r="A40" s="35" t="s">
        <v>87</v>
      </c>
      <c r="B40" s="42"/>
      <c r="C40" s="43"/>
      <c r="D40" s="43"/>
      <c r="E40" s="45" t="s">
        <v>231</v>
      </c>
      <c r="F40" s="43"/>
      <c r="G40" s="43"/>
      <c r="H40" s="43"/>
      <c r="I40" s="43"/>
      <c r="J40" s="44"/>
    </row>
    <row r="41" ht="90">
      <c r="A41" s="35" t="s">
        <v>82</v>
      </c>
      <c r="B41" s="42"/>
      <c r="C41" s="43"/>
      <c r="D41" s="43"/>
      <c r="E41" s="37" t="s">
        <v>228</v>
      </c>
      <c r="F41" s="43"/>
      <c r="G41" s="43"/>
      <c r="H41" s="43"/>
      <c r="I41" s="43"/>
      <c r="J41" s="44"/>
    </row>
    <row r="42">
      <c r="A42" s="35" t="s">
        <v>74</v>
      </c>
      <c r="B42" s="35">
        <v>9</v>
      </c>
      <c r="C42" s="36" t="s">
        <v>232</v>
      </c>
      <c r="D42" s="35" t="s">
        <v>76</v>
      </c>
      <c r="E42" s="37" t="s">
        <v>233</v>
      </c>
      <c r="F42" s="38" t="s">
        <v>189</v>
      </c>
      <c r="G42" s="39">
        <v>13</v>
      </c>
      <c r="H42" s="40">
        <v>0</v>
      </c>
      <c r="I42" s="40">
        <f>ROUND(G42*H42,P4)</f>
        <v>0</v>
      </c>
      <c r="J42" s="38" t="s">
        <v>79</v>
      </c>
      <c r="O42" s="41">
        <f>I42*0.21</f>
        <v>0</v>
      </c>
      <c r="P42">
        <v>3</v>
      </c>
    </row>
    <row r="43">
      <c r="A43" s="35" t="s">
        <v>80</v>
      </c>
      <c r="B43" s="42"/>
      <c r="C43" s="43"/>
      <c r="D43" s="43"/>
      <c r="E43" s="46" t="s">
        <v>76</v>
      </c>
      <c r="F43" s="43"/>
      <c r="G43" s="43"/>
      <c r="H43" s="43"/>
      <c r="I43" s="43"/>
      <c r="J43" s="44"/>
    </row>
    <row r="44">
      <c r="A44" s="35" t="s">
        <v>87</v>
      </c>
      <c r="B44" s="42"/>
      <c r="C44" s="43"/>
      <c r="D44" s="43"/>
      <c r="E44" s="45" t="s">
        <v>234</v>
      </c>
      <c r="F44" s="43"/>
      <c r="G44" s="43"/>
      <c r="H44" s="43"/>
      <c r="I44" s="43"/>
      <c r="J44" s="44"/>
    </row>
    <row r="45" ht="90">
      <c r="A45" s="35" t="s">
        <v>82</v>
      </c>
      <c r="B45" s="42"/>
      <c r="C45" s="43"/>
      <c r="D45" s="43"/>
      <c r="E45" s="37" t="s">
        <v>228</v>
      </c>
      <c r="F45" s="43"/>
      <c r="G45" s="43"/>
      <c r="H45" s="43"/>
      <c r="I45" s="43"/>
      <c r="J45" s="44"/>
    </row>
    <row r="46">
      <c r="A46" s="35" t="s">
        <v>74</v>
      </c>
      <c r="B46" s="35">
        <v>10</v>
      </c>
      <c r="C46" s="36" t="s">
        <v>156</v>
      </c>
      <c r="D46" s="35" t="s">
        <v>76</v>
      </c>
      <c r="E46" s="37" t="s">
        <v>235</v>
      </c>
      <c r="F46" s="38" t="s">
        <v>142</v>
      </c>
      <c r="G46" s="39">
        <v>107.09999999999999</v>
      </c>
      <c r="H46" s="40">
        <v>0</v>
      </c>
      <c r="I46" s="40">
        <f>ROUND(G46*H46,P4)</f>
        <v>0</v>
      </c>
      <c r="J46" s="38" t="s">
        <v>79</v>
      </c>
      <c r="O46" s="41">
        <f>I46*0.21</f>
        <v>0</v>
      </c>
      <c r="P46">
        <v>3</v>
      </c>
    </row>
    <row r="47">
      <c r="A47" s="35" t="s">
        <v>80</v>
      </c>
      <c r="B47" s="42"/>
      <c r="C47" s="43"/>
      <c r="D47" s="43"/>
      <c r="E47" s="37" t="s">
        <v>203</v>
      </c>
      <c r="F47" s="43"/>
      <c r="G47" s="43"/>
      <c r="H47" s="43"/>
      <c r="I47" s="43"/>
      <c r="J47" s="44"/>
    </row>
    <row r="48">
      <c r="A48" s="35" t="s">
        <v>87</v>
      </c>
      <c r="B48" s="42"/>
      <c r="C48" s="43"/>
      <c r="D48" s="43"/>
      <c r="E48" s="45" t="s">
        <v>236</v>
      </c>
      <c r="F48" s="43"/>
      <c r="G48" s="43"/>
      <c r="H48" s="43"/>
      <c r="I48" s="43"/>
      <c r="J48" s="44"/>
    </row>
    <row r="49" ht="240">
      <c r="A49" s="35" t="s">
        <v>82</v>
      </c>
      <c r="B49" s="42"/>
      <c r="C49" s="43"/>
      <c r="D49" s="43"/>
      <c r="E49" s="37" t="s">
        <v>237</v>
      </c>
      <c r="F49" s="43"/>
      <c r="G49" s="43"/>
      <c r="H49" s="43"/>
      <c r="I49" s="43"/>
      <c r="J49" s="44"/>
    </row>
    <row r="50">
      <c r="A50" s="35" t="s">
        <v>74</v>
      </c>
      <c r="B50" s="35">
        <v>11</v>
      </c>
      <c r="C50" s="36" t="s">
        <v>238</v>
      </c>
      <c r="D50" s="35" t="s">
        <v>76</v>
      </c>
      <c r="E50" s="37" t="s">
        <v>239</v>
      </c>
      <c r="F50" s="38" t="s">
        <v>142</v>
      </c>
      <c r="G50" s="39">
        <v>26.25</v>
      </c>
      <c r="H50" s="40">
        <v>0</v>
      </c>
      <c r="I50" s="40">
        <f>ROUND(G50*H50,P4)</f>
        <v>0</v>
      </c>
      <c r="J50" s="38" t="s">
        <v>79</v>
      </c>
      <c r="O50" s="41">
        <f>I50*0.21</f>
        <v>0</v>
      </c>
      <c r="P50">
        <v>3</v>
      </c>
    </row>
    <row r="51">
      <c r="A51" s="35" t="s">
        <v>80</v>
      </c>
      <c r="B51" s="42"/>
      <c r="C51" s="43"/>
      <c r="D51" s="43"/>
      <c r="E51" s="37" t="s">
        <v>203</v>
      </c>
      <c r="F51" s="43"/>
      <c r="G51" s="43"/>
      <c r="H51" s="43"/>
      <c r="I51" s="43"/>
      <c r="J51" s="44"/>
    </row>
    <row r="52">
      <c r="A52" s="35" t="s">
        <v>87</v>
      </c>
      <c r="B52" s="42"/>
      <c r="C52" s="43"/>
      <c r="D52" s="43"/>
      <c r="E52" s="45" t="s">
        <v>240</v>
      </c>
      <c r="F52" s="43"/>
      <c r="G52" s="43"/>
      <c r="H52" s="43"/>
      <c r="I52" s="43"/>
      <c r="J52" s="44"/>
    </row>
    <row r="53" ht="315">
      <c r="A53" s="35" t="s">
        <v>82</v>
      </c>
      <c r="B53" s="42"/>
      <c r="C53" s="43"/>
      <c r="D53" s="43"/>
      <c r="E53" s="37" t="s">
        <v>241</v>
      </c>
      <c r="F53" s="43"/>
      <c r="G53" s="43"/>
      <c r="H53" s="43"/>
      <c r="I53" s="43"/>
      <c r="J53" s="44"/>
    </row>
    <row r="54">
      <c r="A54" s="35" t="s">
        <v>74</v>
      </c>
      <c r="B54" s="35">
        <v>12</v>
      </c>
      <c r="C54" s="36" t="s">
        <v>242</v>
      </c>
      <c r="D54" s="35" t="s">
        <v>76</v>
      </c>
      <c r="E54" s="37" t="s">
        <v>243</v>
      </c>
      <c r="F54" s="38" t="s">
        <v>196</v>
      </c>
      <c r="G54" s="39">
        <v>210</v>
      </c>
      <c r="H54" s="40">
        <v>0</v>
      </c>
      <c r="I54" s="40">
        <f>ROUND(G54*H54,P4)</f>
        <v>0</v>
      </c>
      <c r="J54" s="38" t="s">
        <v>79</v>
      </c>
      <c r="O54" s="41">
        <f>I54*0.21</f>
        <v>0</v>
      </c>
      <c r="P54">
        <v>3</v>
      </c>
    </row>
    <row r="55">
      <c r="A55" s="35" t="s">
        <v>80</v>
      </c>
      <c r="B55" s="42"/>
      <c r="C55" s="43"/>
      <c r="D55" s="43"/>
      <c r="E55" s="37" t="s">
        <v>203</v>
      </c>
      <c r="F55" s="43"/>
      <c r="G55" s="43"/>
      <c r="H55" s="43"/>
      <c r="I55" s="43"/>
      <c r="J55" s="44"/>
    </row>
    <row r="56">
      <c r="A56" s="35" t="s">
        <v>87</v>
      </c>
      <c r="B56" s="42"/>
      <c r="C56" s="43"/>
      <c r="D56" s="43"/>
      <c r="E56" s="45" t="s">
        <v>244</v>
      </c>
      <c r="F56" s="43"/>
      <c r="G56" s="43"/>
      <c r="H56" s="43"/>
      <c r="I56" s="43"/>
      <c r="J56" s="44"/>
    </row>
    <row r="57" ht="30">
      <c r="A57" s="35" t="s">
        <v>82</v>
      </c>
      <c r="B57" s="42"/>
      <c r="C57" s="43"/>
      <c r="D57" s="43"/>
      <c r="E57" s="37" t="s">
        <v>245</v>
      </c>
      <c r="F57" s="43"/>
      <c r="G57" s="43"/>
      <c r="H57" s="43"/>
      <c r="I57" s="43"/>
      <c r="J57" s="44"/>
    </row>
    <row r="58">
      <c r="A58" s="29" t="s">
        <v>71</v>
      </c>
      <c r="B58" s="30"/>
      <c r="C58" s="31" t="s">
        <v>170</v>
      </c>
      <c r="D58" s="32"/>
      <c r="E58" s="29" t="s">
        <v>171</v>
      </c>
      <c r="F58" s="32"/>
      <c r="G58" s="32"/>
      <c r="H58" s="32"/>
      <c r="I58" s="33">
        <f>SUMIFS(I59:I66,A59:A66,"P")</f>
        <v>0</v>
      </c>
      <c r="J58" s="34"/>
    </row>
    <row r="59">
      <c r="A59" s="35" t="s">
        <v>74</v>
      </c>
      <c r="B59" s="35">
        <v>13</v>
      </c>
      <c r="C59" s="36" t="s">
        <v>246</v>
      </c>
      <c r="D59" s="35" t="s">
        <v>76</v>
      </c>
      <c r="E59" s="37" t="s">
        <v>247</v>
      </c>
      <c r="F59" s="38" t="s">
        <v>142</v>
      </c>
      <c r="G59" s="39">
        <v>1.3500000000000001</v>
      </c>
      <c r="H59" s="40">
        <v>0</v>
      </c>
      <c r="I59" s="40">
        <f>ROUND(G59*H59,P4)</f>
        <v>0</v>
      </c>
      <c r="J59" s="38" t="s">
        <v>79</v>
      </c>
      <c r="O59" s="41">
        <f>I59*0.21</f>
        <v>0</v>
      </c>
      <c r="P59">
        <v>3</v>
      </c>
    </row>
    <row r="60" ht="30">
      <c r="A60" s="35" t="s">
        <v>80</v>
      </c>
      <c r="B60" s="42"/>
      <c r="C60" s="43"/>
      <c r="D60" s="43"/>
      <c r="E60" s="37" t="s">
        <v>248</v>
      </c>
      <c r="F60" s="43"/>
      <c r="G60" s="43"/>
      <c r="H60" s="43"/>
      <c r="I60" s="43"/>
      <c r="J60" s="44"/>
    </row>
    <row r="61">
      <c r="A61" s="35" t="s">
        <v>87</v>
      </c>
      <c r="B61" s="42"/>
      <c r="C61" s="43"/>
      <c r="D61" s="43"/>
      <c r="E61" s="45" t="s">
        <v>249</v>
      </c>
      <c r="F61" s="43"/>
      <c r="G61" s="43"/>
      <c r="H61" s="43"/>
      <c r="I61" s="43"/>
      <c r="J61" s="44"/>
    </row>
    <row r="62" ht="409.5">
      <c r="A62" s="35" t="s">
        <v>82</v>
      </c>
      <c r="B62" s="42"/>
      <c r="C62" s="43"/>
      <c r="D62" s="43"/>
      <c r="E62" s="37" t="s">
        <v>250</v>
      </c>
      <c r="F62" s="43"/>
      <c r="G62" s="43"/>
      <c r="H62" s="43"/>
      <c r="I62" s="43"/>
      <c r="J62" s="44"/>
    </row>
    <row r="63">
      <c r="A63" s="35" t="s">
        <v>74</v>
      </c>
      <c r="B63" s="35">
        <v>14</v>
      </c>
      <c r="C63" s="36" t="s">
        <v>251</v>
      </c>
      <c r="D63" s="35" t="s">
        <v>76</v>
      </c>
      <c r="E63" s="37" t="s">
        <v>252</v>
      </c>
      <c r="F63" s="38" t="s">
        <v>142</v>
      </c>
      <c r="G63" s="39">
        <v>2.25</v>
      </c>
      <c r="H63" s="40">
        <v>0</v>
      </c>
      <c r="I63" s="40">
        <f>ROUND(G63*H63,P4)</f>
        <v>0</v>
      </c>
      <c r="J63" s="38" t="s">
        <v>79</v>
      </c>
      <c r="O63" s="41">
        <f>I63*0.21</f>
        <v>0</v>
      </c>
      <c r="P63">
        <v>3</v>
      </c>
    </row>
    <row r="64">
      <c r="A64" s="35" t="s">
        <v>80</v>
      </c>
      <c r="B64" s="42"/>
      <c r="C64" s="43"/>
      <c r="D64" s="43"/>
      <c r="E64" s="46" t="s">
        <v>76</v>
      </c>
      <c r="F64" s="43"/>
      <c r="G64" s="43"/>
      <c r="H64" s="43"/>
      <c r="I64" s="43"/>
      <c r="J64" s="44"/>
    </row>
    <row r="65">
      <c r="A65" s="35" t="s">
        <v>87</v>
      </c>
      <c r="B65" s="42"/>
      <c r="C65" s="43"/>
      <c r="D65" s="43"/>
      <c r="E65" s="45" t="s">
        <v>253</v>
      </c>
      <c r="F65" s="43"/>
      <c r="G65" s="43"/>
      <c r="H65" s="43"/>
      <c r="I65" s="43"/>
      <c r="J65" s="44"/>
    </row>
    <row r="66" ht="150">
      <c r="A66" s="35" t="s">
        <v>82</v>
      </c>
      <c r="B66" s="42"/>
      <c r="C66" s="43"/>
      <c r="D66" s="43"/>
      <c r="E66" s="37" t="s">
        <v>254</v>
      </c>
      <c r="F66" s="43"/>
      <c r="G66" s="43"/>
      <c r="H66" s="43"/>
      <c r="I66" s="43"/>
      <c r="J66" s="44"/>
    </row>
    <row r="67">
      <c r="A67" s="29" t="s">
        <v>71</v>
      </c>
      <c r="B67" s="30"/>
      <c r="C67" s="31" t="s">
        <v>138</v>
      </c>
      <c r="D67" s="32"/>
      <c r="E67" s="29" t="s">
        <v>139</v>
      </c>
      <c r="F67" s="32"/>
      <c r="G67" s="32"/>
      <c r="H67" s="32"/>
      <c r="I67" s="33">
        <f>SUMIFS(I68:I111,A68:A111,"P")</f>
        <v>0</v>
      </c>
      <c r="J67" s="34"/>
    </row>
    <row r="68">
      <c r="A68" s="35" t="s">
        <v>74</v>
      </c>
      <c r="B68" s="35">
        <v>15</v>
      </c>
      <c r="C68" s="36" t="s">
        <v>255</v>
      </c>
      <c r="D68" s="35" t="s">
        <v>76</v>
      </c>
      <c r="E68" s="37" t="s">
        <v>256</v>
      </c>
      <c r="F68" s="38" t="s">
        <v>142</v>
      </c>
      <c r="G68" s="39">
        <v>73.5</v>
      </c>
      <c r="H68" s="40">
        <v>0</v>
      </c>
      <c r="I68" s="40">
        <f>ROUND(G68*H68,P4)</f>
        <v>0</v>
      </c>
      <c r="J68" s="38" t="s">
        <v>79</v>
      </c>
      <c r="O68" s="41">
        <f>I68*0.21</f>
        <v>0</v>
      </c>
      <c r="P68">
        <v>3</v>
      </c>
    </row>
    <row r="69">
      <c r="A69" s="35" t="s">
        <v>80</v>
      </c>
      <c r="B69" s="42"/>
      <c r="C69" s="43"/>
      <c r="D69" s="43"/>
      <c r="E69" s="37" t="s">
        <v>203</v>
      </c>
      <c r="F69" s="43"/>
      <c r="G69" s="43"/>
      <c r="H69" s="43"/>
      <c r="I69" s="43"/>
      <c r="J69" s="44"/>
    </row>
    <row r="70">
      <c r="A70" s="35" t="s">
        <v>87</v>
      </c>
      <c r="B70" s="42"/>
      <c r="C70" s="43"/>
      <c r="D70" s="43"/>
      <c r="E70" s="45" t="s">
        <v>257</v>
      </c>
      <c r="F70" s="43"/>
      <c r="G70" s="43"/>
      <c r="H70" s="43"/>
      <c r="I70" s="43"/>
      <c r="J70" s="44"/>
    </row>
    <row r="71" ht="60">
      <c r="A71" s="35" t="s">
        <v>82</v>
      </c>
      <c r="B71" s="42"/>
      <c r="C71" s="43"/>
      <c r="D71" s="43"/>
      <c r="E71" s="37" t="s">
        <v>258</v>
      </c>
      <c r="F71" s="43"/>
      <c r="G71" s="43"/>
      <c r="H71" s="43"/>
      <c r="I71" s="43"/>
      <c r="J71" s="44"/>
    </row>
    <row r="72">
      <c r="A72" s="35" t="s">
        <v>74</v>
      </c>
      <c r="B72" s="35">
        <v>16</v>
      </c>
      <c r="C72" s="36" t="s">
        <v>259</v>
      </c>
      <c r="D72" s="35" t="s">
        <v>76</v>
      </c>
      <c r="E72" s="37" t="s">
        <v>260</v>
      </c>
      <c r="F72" s="38" t="s">
        <v>196</v>
      </c>
      <c r="G72" s="39">
        <v>210</v>
      </c>
      <c r="H72" s="40">
        <v>0</v>
      </c>
      <c r="I72" s="40">
        <f>ROUND(G72*H72,P4)</f>
        <v>0</v>
      </c>
      <c r="J72" s="38" t="s">
        <v>79</v>
      </c>
      <c r="O72" s="41">
        <f>I72*0.21</f>
        <v>0</v>
      </c>
      <c r="P72">
        <v>3</v>
      </c>
    </row>
    <row r="73" ht="30">
      <c r="A73" s="35" t="s">
        <v>80</v>
      </c>
      <c r="B73" s="42"/>
      <c r="C73" s="43"/>
      <c r="D73" s="43"/>
      <c r="E73" s="37" t="s">
        <v>261</v>
      </c>
      <c r="F73" s="43"/>
      <c r="G73" s="43"/>
      <c r="H73" s="43"/>
      <c r="I73" s="43"/>
      <c r="J73" s="44"/>
    </row>
    <row r="74">
      <c r="A74" s="35" t="s">
        <v>87</v>
      </c>
      <c r="B74" s="42"/>
      <c r="C74" s="43"/>
      <c r="D74" s="43"/>
      <c r="E74" s="45" t="s">
        <v>262</v>
      </c>
      <c r="F74" s="43"/>
      <c r="G74" s="43"/>
      <c r="H74" s="43"/>
      <c r="I74" s="43"/>
      <c r="J74" s="44"/>
    </row>
    <row r="75" ht="60">
      <c r="A75" s="35" t="s">
        <v>82</v>
      </c>
      <c r="B75" s="42"/>
      <c r="C75" s="43"/>
      <c r="D75" s="43"/>
      <c r="E75" s="37" t="s">
        <v>258</v>
      </c>
      <c r="F75" s="43"/>
      <c r="G75" s="43"/>
      <c r="H75" s="43"/>
      <c r="I75" s="43"/>
      <c r="J75" s="44"/>
    </row>
    <row r="76">
      <c r="A76" s="35" t="s">
        <v>74</v>
      </c>
      <c r="B76" s="35">
        <v>17</v>
      </c>
      <c r="C76" s="36" t="s">
        <v>263</v>
      </c>
      <c r="D76" s="35" t="s">
        <v>76</v>
      </c>
      <c r="E76" s="37" t="s">
        <v>264</v>
      </c>
      <c r="F76" s="38" t="s">
        <v>196</v>
      </c>
      <c r="G76" s="39">
        <v>350</v>
      </c>
      <c r="H76" s="40">
        <v>0</v>
      </c>
      <c r="I76" s="40">
        <f>ROUND(G76*H76,P4)</f>
        <v>0</v>
      </c>
      <c r="J76" s="38" t="s">
        <v>79</v>
      </c>
      <c r="O76" s="41">
        <f>I76*0.21</f>
        <v>0</v>
      </c>
      <c r="P76">
        <v>3</v>
      </c>
    </row>
    <row r="77">
      <c r="A77" s="35" t="s">
        <v>80</v>
      </c>
      <c r="B77" s="42"/>
      <c r="C77" s="43"/>
      <c r="D77" s="43"/>
      <c r="E77" s="46" t="s">
        <v>76</v>
      </c>
      <c r="F77" s="43"/>
      <c r="G77" s="43"/>
      <c r="H77" s="43"/>
      <c r="I77" s="43"/>
      <c r="J77" s="44"/>
    </row>
    <row r="78">
      <c r="A78" s="35" t="s">
        <v>87</v>
      </c>
      <c r="B78" s="42"/>
      <c r="C78" s="43"/>
      <c r="D78" s="43"/>
      <c r="E78" s="45" t="s">
        <v>227</v>
      </c>
      <c r="F78" s="43"/>
      <c r="G78" s="43"/>
      <c r="H78" s="43"/>
      <c r="I78" s="43"/>
      <c r="J78" s="44"/>
    </row>
    <row r="79" ht="120">
      <c r="A79" s="35" t="s">
        <v>82</v>
      </c>
      <c r="B79" s="42"/>
      <c r="C79" s="43"/>
      <c r="D79" s="43"/>
      <c r="E79" s="37" t="s">
        <v>199</v>
      </c>
      <c r="F79" s="43"/>
      <c r="G79" s="43"/>
      <c r="H79" s="43"/>
      <c r="I79" s="43"/>
      <c r="J79" s="44"/>
    </row>
    <row r="80">
      <c r="A80" s="35" t="s">
        <v>74</v>
      </c>
      <c r="B80" s="35">
        <v>18</v>
      </c>
      <c r="C80" s="36" t="s">
        <v>265</v>
      </c>
      <c r="D80" s="35" t="s">
        <v>76</v>
      </c>
      <c r="E80" s="37" t="s">
        <v>266</v>
      </c>
      <c r="F80" s="38" t="s">
        <v>196</v>
      </c>
      <c r="G80" s="39">
        <v>2281</v>
      </c>
      <c r="H80" s="40">
        <v>0</v>
      </c>
      <c r="I80" s="40">
        <f>ROUND(G80*H80,P4)</f>
        <v>0</v>
      </c>
      <c r="J80" s="38" t="s">
        <v>79</v>
      </c>
      <c r="O80" s="41">
        <f>I80*0.21</f>
        <v>0</v>
      </c>
      <c r="P80">
        <v>3</v>
      </c>
    </row>
    <row r="81">
      <c r="A81" s="35" t="s">
        <v>80</v>
      </c>
      <c r="B81" s="42"/>
      <c r="C81" s="43"/>
      <c r="D81" s="43"/>
      <c r="E81" s="37" t="s">
        <v>267</v>
      </c>
      <c r="F81" s="43"/>
      <c r="G81" s="43"/>
      <c r="H81" s="43"/>
      <c r="I81" s="43"/>
      <c r="J81" s="44"/>
    </row>
    <row r="82">
      <c r="A82" s="35" t="s">
        <v>87</v>
      </c>
      <c r="B82" s="42"/>
      <c r="C82" s="43"/>
      <c r="D82" s="43"/>
      <c r="E82" s="45" t="s">
        <v>268</v>
      </c>
      <c r="F82" s="43"/>
      <c r="G82" s="43"/>
      <c r="H82" s="43"/>
      <c r="I82" s="43"/>
      <c r="J82" s="44"/>
    </row>
    <row r="83" ht="75">
      <c r="A83" s="35" t="s">
        <v>82</v>
      </c>
      <c r="B83" s="42"/>
      <c r="C83" s="43"/>
      <c r="D83" s="43"/>
      <c r="E83" s="37" t="s">
        <v>269</v>
      </c>
      <c r="F83" s="43"/>
      <c r="G83" s="43"/>
      <c r="H83" s="43"/>
      <c r="I83" s="43"/>
      <c r="J83" s="44"/>
    </row>
    <row r="84">
      <c r="A84" s="35" t="s">
        <v>74</v>
      </c>
      <c r="B84" s="35">
        <v>19</v>
      </c>
      <c r="C84" s="36" t="s">
        <v>270</v>
      </c>
      <c r="D84" s="35" t="s">
        <v>76</v>
      </c>
      <c r="E84" s="37" t="s">
        <v>271</v>
      </c>
      <c r="F84" s="38" t="s">
        <v>196</v>
      </c>
      <c r="G84" s="39">
        <v>210</v>
      </c>
      <c r="H84" s="40">
        <v>0</v>
      </c>
      <c r="I84" s="40">
        <f>ROUND(G84*H84,P4)</f>
        <v>0</v>
      </c>
      <c r="J84" s="38" t="s">
        <v>79</v>
      </c>
      <c r="O84" s="41">
        <f>I84*0.21</f>
        <v>0</v>
      </c>
      <c r="P84">
        <v>3</v>
      </c>
    </row>
    <row r="85" ht="30">
      <c r="A85" s="35" t="s">
        <v>80</v>
      </c>
      <c r="B85" s="42"/>
      <c r="C85" s="43"/>
      <c r="D85" s="43"/>
      <c r="E85" s="37" t="s">
        <v>272</v>
      </c>
      <c r="F85" s="43"/>
      <c r="G85" s="43"/>
      <c r="H85" s="43"/>
      <c r="I85" s="43"/>
      <c r="J85" s="44"/>
    </row>
    <row r="86">
      <c r="A86" s="35" t="s">
        <v>87</v>
      </c>
      <c r="B86" s="42"/>
      <c r="C86" s="43"/>
      <c r="D86" s="43"/>
      <c r="E86" s="45" t="s">
        <v>273</v>
      </c>
      <c r="F86" s="43"/>
      <c r="G86" s="43"/>
      <c r="H86" s="43"/>
      <c r="I86" s="43"/>
      <c r="J86" s="44"/>
    </row>
    <row r="87" ht="75">
      <c r="A87" s="35" t="s">
        <v>82</v>
      </c>
      <c r="B87" s="42"/>
      <c r="C87" s="43"/>
      <c r="D87" s="43"/>
      <c r="E87" s="37" t="s">
        <v>269</v>
      </c>
      <c r="F87" s="43"/>
      <c r="G87" s="43"/>
      <c r="H87" s="43"/>
      <c r="I87" s="43"/>
      <c r="J87" s="44"/>
    </row>
    <row r="88">
      <c r="A88" s="35" t="s">
        <v>74</v>
      </c>
      <c r="B88" s="35">
        <v>20</v>
      </c>
      <c r="C88" s="36" t="s">
        <v>274</v>
      </c>
      <c r="D88" s="35" t="s">
        <v>76</v>
      </c>
      <c r="E88" s="37" t="s">
        <v>275</v>
      </c>
      <c r="F88" s="38" t="s">
        <v>196</v>
      </c>
      <c r="G88" s="39">
        <v>350</v>
      </c>
      <c r="H88" s="40">
        <v>0</v>
      </c>
      <c r="I88" s="40">
        <f>ROUND(G88*H88,P4)</f>
        <v>0</v>
      </c>
      <c r="J88" s="38" t="s">
        <v>79</v>
      </c>
      <c r="O88" s="41">
        <f>I88*0.21</f>
        <v>0</v>
      </c>
      <c r="P88">
        <v>3</v>
      </c>
    </row>
    <row r="89" ht="75">
      <c r="A89" s="35" t="s">
        <v>80</v>
      </c>
      <c r="B89" s="42"/>
      <c r="C89" s="43"/>
      <c r="D89" s="43"/>
      <c r="E89" s="37" t="s">
        <v>276</v>
      </c>
      <c r="F89" s="43"/>
      <c r="G89" s="43"/>
      <c r="H89" s="43"/>
      <c r="I89" s="43"/>
      <c r="J89" s="44"/>
    </row>
    <row r="90">
      <c r="A90" s="35" t="s">
        <v>87</v>
      </c>
      <c r="B90" s="42"/>
      <c r="C90" s="43"/>
      <c r="D90" s="43"/>
      <c r="E90" s="45" t="s">
        <v>277</v>
      </c>
      <c r="F90" s="43"/>
      <c r="G90" s="43"/>
      <c r="H90" s="43"/>
      <c r="I90" s="43"/>
      <c r="J90" s="44"/>
    </row>
    <row r="91" ht="60">
      <c r="A91" s="35" t="s">
        <v>82</v>
      </c>
      <c r="B91" s="42"/>
      <c r="C91" s="43"/>
      <c r="D91" s="43"/>
      <c r="E91" s="37" t="s">
        <v>278</v>
      </c>
      <c r="F91" s="43"/>
      <c r="G91" s="43"/>
      <c r="H91" s="43"/>
      <c r="I91" s="43"/>
      <c r="J91" s="44"/>
    </row>
    <row r="92">
      <c r="A92" s="35" t="s">
        <v>74</v>
      </c>
      <c r="B92" s="35">
        <v>21</v>
      </c>
      <c r="C92" s="36" t="s">
        <v>274</v>
      </c>
      <c r="D92" s="35" t="s">
        <v>100</v>
      </c>
      <c r="E92" s="37" t="s">
        <v>275</v>
      </c>
      <c r="F92" s="38" t="s">
        <v>196</v>
      </c>
      <c r="G92" s="39">
        <v>456.19999999999999</v>
      </c>
      <c r="H92" s="40">
        <v>0</v>
      </c>
      <c r="I92" s="40">
        <f>ROUND(G92*H92,P4)</f>
        <v>0</v>
      </c>
      <c r="J92" s="38" t="s">
        <v>79</v>
      </c>
      <c r="O92" s="41">
        <f>I92*0.21</f>
        <v>0</v>
      </c>
      <c r="P92">
        <v>3</v>
      </c>
    </row>
    <row r="93" ht="75">
      <c r="A93" s="35" t="s">
        <v>80</v>
      </c>
      <c r="B93" s="42"/>
      <c r="C93" s="43"/>
      <c r="D93" s="43"/>
      <c r="E93" s="37" t="s">
        <v>279</v>
      </c>
      <c r="F93" s="43"/>
      <c r="G93" s="43"/>
      <c r="H93" s="43"/>
      <c r="I93" s="43"/>
      <c r="J93" s="44"/>
    </row>
    <row r="94">
      <c r="A94" s="35" t="s">
        <v>87</v>
      </c>
      <c r="B94" s="42"/>
      <c r="C94" s="43"/>
      <c r="D94" s="43"/>
      <c r="E94" s="45" t="s">
        <v>280</v>
      </c>
      <c r="F94" s="43"/>
      <c r="G94" s="43"/>
      <c r="H94" s="43"/>
      <c r="I94" s="43"/>
      <c r="J94" s="44"/>
    </row>
    <row r="95" ht="60">
      <c r="A95" s="35" t="s">
        <v>82</v>
      </c>
      <c r="B95" s="42"/>
      <c r="C95" s="43"/>
      <c r="D95" s="43"/>
      <c r="E95" s="37" t="s">
        <v>278</v>
      </c>
      <c r="F95" s="43"/>
      <c r="G95" s="43"/>
      <c r="H95" s="43"/>
      <c r="I95" s="43"/>
      <c r="J95" s="44"/>
    </row>
    <row r="96">
      <c r="A96" s="35" t="s">
        <v>74</v>
      </c>
      <c r="B96" s="35">
        <v>22</v>
      </c>
      <c r="C96" s="36" t="s">
        <v>281</v>
      </c>
      <c r="D96" s="35" t="s">
        <v>76</v>
      </c>
      <c r="E96" s="37" t="s">
        <v>282</v>
      </c>
      <c r="F96" s="38" t="s">
        <v>196</v>
      </c>
      <c r="G96" s="39">
        <v>2281</v>
      </c>
      <c r="H96" s="40">
        <v>0</v>
      </c>
      <c r="I96" s="40">
        <f>ROUND(G96*H96,P4)</f>
        <v>0</v>
      </c>
      <c r="J96" s="38" t="s">
        <v>79</v>
      </c>
      <c r="O96" s="41">
        <f>I96*0.21</f>
        <v>0</v>
      </c>
      <c r="P96">
        <v>3</v>
      </c>
    </row>
    <row r="97">
      <c r="A97" s="35" t="s">
        <v>80</v>
      </c>
      <c r="B97" s="42"/>
      <c r="C97" s="43"/>
      <c r="D97" s="43"/>
      <c r="E97" s="37" t="s">
        <v>283</v>
      </c>
      <c r="F97" s="43"/>
      <c r="G97" s="43"/>
      <c r="H97" s="43"/>
      <c r="I97" s="43"/>
      <c r="J97" s="44"/>
    </row>
    <row r="98">
      <c r="A98" s="35" t="s">
        <v>87</v>
      </c>
      <c r="B98" s="42"/>
      <c r="C98" s="43"/>
      <c r="D98" s="43"/>
      <c r="E98" s="45" t="s">
        <v>284</v>
      </c>
      <c r="F98" s="43"/>
      <c r="G98" s="43"/>
      <c r="H98" s="43"/>
      <c r="I98" s="43"/>
      <c r="J98" s="44"/>
    </row>
    <row r="99" ht="165">
      <c r="A99" s="35" t="s">
        <v>82</v>
      </c>
      <c r="B99" s="42"/>
      <c r="C99" s="43"/>
      <c r="D99" s="43"/>
      <c r="E99" s="37" t="s">
        <v>285</v>
      </c>
      <c r="F99" s="43"/>
      <c r="G99" s="43"/>
      <c r="H99" s="43"/>
      <c r="I99" s="43"/>
      <c r="J99" s="44"/>
    </row>
    <row r="100">
      <c r="A100" s="35" t="s">
        <v>74</v>
      </c>
      <c r="B100" s="35">
        <v>23</v>
      </c>
      <c r="C100" s="36" t="s">
        <v>286</v>
      </c>
      <c r="D100" s="35" t="s">
        <v>76</v>
      </c>
      <c r="E100" s="37" t="s">
        <v>287</v>
      </c>
      <c r="F100" s="38" t="s">
        <v>196</v>
      </c>
      <c r="G100" s="39">
        <v>456.19999999999999</v>
      </c>
      <c r="H100" s="40">
        <v>0</v>
      </c>
      <c r="I100" s="40">
        <f>ROUND(G100*H100,P4)</f>
        <v>0</v>
      </c>
      <c r="J100" s="38" t="s">
        <v>79</v>
      </c>
      <c r="O100" s="41">
        <f>I100*0.21</f>
        <v>0</v>
      </c>
      <c r="P100">
        <v>3</v>
      </c>
    </row>
    <row r="101">
      <c r="A101" s="35" t="s">
        <v>80</v>
      </c>
      <c r="B101" s="42"/>
      <c r="C101" s="43"/>
      <c r="D101" s="43"/>
      <c r="E101" s="37" t="s">
        <v>288</v>
      </c>
      <c r="F101" s="43"/>
      <c r="G101" s="43"/>
      <c r="H101" s="43"/>
      <c r="I101" s="43"/>
      <c r="J101" s="44"/>
    </row>
    <row r="102">
      <c r="A102" s="35" t="s">
        <v>87</v>
      </c>
      <c r="B102" s="42"/>
      <c r="C102" s="43"/>
      <c r="D102" s="43"/>
      <c r="E102" s="45" t="s">
        <v>289</v>
      </c>
      <c r="F102" s="43"/>
      <c r="G102" s="43"/>
      <c r="H102" s="43"/>
      <c r="I102" s="43"/>
      <c r="J102" s="44"/>
    </row>
    <row r="103" ht="165">
      <c r="A103" s="35" t="s">
        <v>82</v>
      </c>
      <c r="B103" s="42"/>
      <c r="C103" s="43"/>
      <c r="D103" s="43"/>
      <c r="E103" s="37" t="s">
        <v>285</v>
      </c>
      <c r="F103" s="43"/>
      <c r="G103" s="43"/>
      <c r="H103" s="43"/>
      <c r="I103" s="43"/>
      <c r="J103" s="44"/>
    </row>
    <row r="104">
      <c r="A104" s="35" t="s">
        <v>74</v>
      </c>
      <c r="B104" s="35">
        <v>24</v>
      </c>
      <c r="C104" s="36" t="s">
        <v>290</v>
      </c>
      <c r="D104" s="35" t="s">
        <v>76</v>
      </c>
      <c r="E104" s="37" t="s">
        <v>291</v>
      </c>
      <c r="F104" s="38" t="s">
        <v>196</v>
      </c>
      <c r="G104" s="39">
        <v>210</v>
      </c>
      <c r="H104" s="40">
        <v>0</v>
      </c>
      <c r="I104" s="40">
        <f>ROUND(G104*H104,P4)</f>
        <v>0</v>
      </c>
      <c r="J104" s="38" t="s">
        <v>79</v>
      </c>
      <c r="O104" s="41">
        <f>I104*0.21</f>
        <v>0</v>
      </c>
      <c r="P104">
        <v>3</v>
      </c>
    </row>
    <row r="105">
      <c r="A105" s="35" t="s">
        <v>80</v>
      </c>
      <c r="B105" s="42"/>
      <c r="C105" s="43"/>
      <c r="D105" s="43"/>
      <c r="E105" s="37" t="s">
        <v>203</v>
      </c>
      <c r="F105" s="43"/>
      <c r="G105" s="43"/>
      <c r="H105" s="43"/>
      <c r="I105" s="43"/>
      <c r="J105" s="44"/>
    </row>
    <row r="106">
      <c r="A106" s="35" t="s">
        <v>87</v>
      </c>
      <c r="B106" s="42"/>
      <c r="C106" s="43"/>
      <c r="D106" s="43"/>
      <c r="E106" s="45" t="s">
        <v>292</v>
      </c>
      <c r="F106" s="43"/>
      <c r="G106" s="43"/>
      <c r="H106" s="43"/>
      <c r="I106" s="43"/>
      <c r="J106" s="44"/>
    </row>
    <row r="107" ht="165">
      <c r="A107" s="35" t="s">
        <v>82</v>
      </c>
      <c r="B107" s="42"/>
      <c r="C107" s="43"/>
      <c r="D107" s="43"/>
      <c r="E107" s="37" t="s">
        <v>285</v>
      </c>
      <c r="F107" s="43"/>
      <c r="G107" s="43"/>
      <c r="H107" s="43"/>
      <c r="I107" s="43"/>
      <c r="J107" s="44"/>
    </row>
    <row r="108">
      <c r="A108" s="35" t="s">
        <v>74</v>
      </c>
      <c r="B108" s="35">
        <v>25</v>
      </c>
      <c r="C108" s="36" t="s">
        <v>293</v>
      </c>
      <c r="D108" s="35" t="s">
        <v>76</v>
      </c>
      <c r="E108" s="37" t="s">
        <v>294</v>
      </c>
      <c r="F108" s="38" t="s">
        <v>196</v>
      </c>
      <c r="G108" s="39">
        <v>210</v>
      </c>
      <c r="H108" s="40">
        <v>0</v>
      </c>
      <c r="I108" s="40">
        <f>ROUND(G108*H108,P4)</f>
        <v>0</v>
      </c>
      <c r="J108" s="38" t="s">
        <v>79</v>
      </c>
      <c r="O108" s="41">
        <f>I108*0.21</f>
        <v>0</v>
      </c>
      <c r="P108">
        <v>3</v>
      </c>
    </row>
    <row r="109">
      <c r="A109" s="35" t="s">
        <v>80</v>
      </c>
      <c r="B109" s="42"/>
      <c r="C109" s="43"/>
      <c r="D109" s="43"/>
      <c r="E109" s="37" t="s">
        <v>203</v>
      </c>
      <c r="F109" s="43"/>
      <c r="G109" s="43"/>
      <c r="H109" s="43"/>
      <c r="I109" s="43"/>
      <c r="J109" s="44"/>
    </row>
    <row r="110">
      <c r="A110" s="35" t="s">
        <v>87</v>
      </c>
      <c r="B110" s="42"/>
      <c r="C110" s="43"/>
      <c r="D110" s="43"/>
      <c r="E110" s="45" t="s">
        <v>292</v>
      </c>
      <c r="F110" s="43"/>
      <c r="G110" s="43"/>
      <c r="H110" s="43"/>
      <c r="I110" s="43"/>
      <c r="J110" s="44"/>
    </row>
    <row r="111" ht="165">
      <c r="A111" s="35" t="s">
        <v>82</v>
      </c>
      <c r="B111" s="42"/>
      <c r="C111" s="43"/>
      <c r="D111" s="43"/>
      <c r="E111" s="37" t="s">
        <v>285</v>
      </c>
      <c r="F111" s="43"/>
      <c r="G111" s="43"/>
      <c r="H111" s="43"/>
      <c r="I111" s="43"/>
      <c r="J111" s="44"/>
    </row>
    <row r="112">
      <c r="A112" s="29" t="s">
        <v>71</v>
      </c>
      <c r="B112" s="30"/>
      <c r="C112" s="31" t="s">
        <v>295</v>
      </c>
      <c r="D112" s="32"/>
      <c r="E112" s="29" t="s">
        <v>296</v>
      </c>
      <c r="F112" s="32"/>
      <c r="G112" s="32"/>
      <c r="H112" s="32"/>
      <c r="I112" s="33">
        <f>SUMIFS(I113:I116,A113:A116,"P")</f>
        <v>0</v>
      </c>
      <c r="J112" s="34"/>
    </row>
    <row r="113" ht="30">
      <c r="A113" s="35" t="s">
        <v>74</v>
      </c>
      <c r="B113" s="35">
        <v>26</v>
      </c>
      <c r="C113" s="36" t="s">
        <v>297</v>
      </c>
      <c r="D113" s="35" t="s">
        <v>76</v>
      </c>
      <c r="E113" s="37" t="s">
        <v>298</v>
      </c>
      <c r="F113" s="38" t="s">
        <v>196</v>
      </c>
      <c r="G113" s="39">
        <v>3</v>
      </c>
      <c r="H113" s="40">
        <v>0</v>
      </c>
      <c r="I113" s="40">
        <f>ROUND(G113*H113,P4)</f>
        <v>0</v>
      </c>
      <c r="J113" s="38" t="s">
        <v>79</v>
      </c>
      <c r="O113" s="41">
        <f>I113*0.21</f>
        <v>0</v>
      </c>
      <c r="P113">
        <v>3</v>
      </c>
    </row>
    <row r="114">
      <c r="A114" s="35" t="s">
        <v>80</v>
      </c>
      <c r="B114" s="42"/>
      <c r="C114" s="43"/>
      <c r="D114" s="43"/>
      <c r="E114" s="46" t="s">
        <v>76</v>
      </c>
      <c r="F114" s="43"/>
      <c r="G114" s="43"/>
      <c r="H114" s="43"/>
      <c r="I114" s="43"/>
      <c r="J114" s="44"/>
    </row>
    <row r="115">
      <c r="A115" s="35" t="s">
        <v>87</v>
      </c>
      <c r="B115" s="42"/>
      <c r="C115" s="43"/>
      <c r="D115" s="43"/>
      <c r="E115" s="45" t="s">
        <v>299</v>
      </c>
      <c r="F115" s="43"/>
      <c r="G115" s="43"/>
      <c r="H115" s="43"/>
      <c r="I115" s="43"/>
      <c r="J115" s="44"/>
    </row>
    <row r="116" ht="90">
      <c r="A116" s="35" t="s">
        <v>82</v>
      </c>
      <c r="B116" s="42"/>
      <c r="C116" s="43"/>
      <c r="D116" s="43"/>
      <c r="E116" s="37" t="s">
        <v>300</v>
      </c>
      <c r="F116" s="43"/>
      <c r="G116" s="43"/>
      <c r="H116" s="43"/>
      <c r="I116" s="43"/>
      <c r="J116" s="44"/>
    </row>
    <row r="117">
      <c r="A117" s="29" t="s">
        <v>71</v>
      </c>
      <c r="B117" s="30"/>
      <c r="C117" s="31" t="s">
        <v>301</v>
      </c>
      <c r="D117" s="32"/>
      <c r="E117" s="29" t="s">
        <v>302</v>
      </c>
      <c r="F117" s="32"/>
      <c r="G117" s="32"/>
      <c r="H117" s="32"/>
      <c r="I117" s="33">
        <f>SUMIFS(I118:I121,A118:A121,"P")</f>
        <v>0</v>
      </c>
      <c r="J117" s="34"/>
    </row>
    <row r="118">
      <c r="A118" s="35" t="s">
        <v>74</v>
      </c>
      <c r="B118" s="35">
        <v>27</v>
      </c>
      <c r="C118" s="36" t="s">
        <v>303</v>
      </c>
      <c r="D118" s="35" t="s">
        <v>76</v>
      </c>
      <c r="E118" s="37" t="s">
        <v>304</v>
      </c>
      <c r="F118" s="38" t="s">
        <v>131</v>
      </c>
      <c r="G118" s="39">
        <v>1</v>
      </c>
      <c r="H118" s="40">
        <v>0</v>
      </c>
      <c r="I118" s="40">
        <f>ROUND(G118*H118,P4)</f>
        <v>0</v>
      </c>
      <c r="J118" s="38" t="s">
        <v>79</v>
      </c>
      <c r="O118" s="41">
        <f>I118*0.21</f>
        <v>0</v>
      </c>
      <c r="P118">
        <v>3</v>
      </c>
    </row>
    <row r="119">
      <c r="A119" s="35" t="s">
        <v>80</v>
      </c>
      <c r="B119" s="42"/>
      <c r="C119" s="43"/>
      <c r="D119" s="43"/>
      <c r="E119" s="46" t="s">
        <v>76</v>
      </c>
      <c r="F119" s="43"/>
      <c r="G119" s="43"/>
      <c r="H119" s="43"/>
      <c r="I119" s="43"/>
      <c r="J119" s="44"/>
    </row>
    <row r="120">
      <c r="A120" s="35" t="s">
        <v>87</v>
      </c>
      <c r="B120" s="42"/>
      <c r="C120" s="43"/>
      <c r="D120" s="43"/>
      <c r="E120" s="45" t="s">
        <v>305</v>
      </c>
      <c r="F120" s="43"/>
      <c r="G120" s="43"/>
      <c r="H120" s="43"/>
      <c r="I120" s="43"/>
      <c r="J120" s="44"/>
    </row>
    <row r="121">
      <c r="A121" s="35" t="s">
        <v>82</v>
      </c>
      <c r="B121" s="42"/>
      <c r="C121" s="43"/>
      <c r="D121" s="43"/>
      <c r="E121" s="37" t="s">
        <v>306</v>
      </c>
      <c r="F121" s="43"/>
      <c r="G121" s="43"/>
      <c r="H121" s="43"/>
      <c r="I121" s="43"/>
      <c r="J121" s="44"/>
    </row>
    <row r="122">
      <c r="A122" s="29" t="s">
        <v>71</v>
      </c>
      <c r="B122" s="30"/>
      <c r="C122" s="31" t="s">
        <v>185</v>
      </c>
      <c r="D122" s="32"/>
      <c r="E122" s="29" t="s">
        <v>186</v>
      </c>
      <c r="F122" s="32"/>
      <c r="G122" s="32"/>
      <c r="H122" s="32"/>
      <c r="I122" s="33">
        <f>SUMIFS(I123:I170,A123:A170,"P")</f>
        <v>0</v>
      </c>
      <c r="J122" s="34"/>
    </row>
    <row r="123">
      <c r="A123" s="35" t="s">
        <v>74</v>
      </c>
      <c r="B123" s="35">
        <v>28</v>
      </c>
      <c r="C123" s="36" t="s">
        <v>307</v>
      </c>
      <c r="D123" s="35" t="s">
        <v>76</v>
      </c>
      <c r="E123" s="37" t="s">
        <v>308</v>
      </c>
      <c r="F123" s="38" t="s">
        <v>131</v>
      </c>
      <c r="G123" s="39">
        <v>16</v>
      </c>
      <c r="H123" s="40">
        <v>0</v>
      </c>
      <c r="I123" s="40">
        <f>ROUND(G123*H123,P4)</f>
        <v>0</v>
      </c>
      <c r="J123" s="38" t="s">
        <v>79</v>
      </c>
      <c r="O123" s="41">
        <f>I123*0.21</f>
        <v>0</v>
      </c>
      <c r="P123">
        <v>3</v>
      </c>
    </row>
    <row r="124">
      <c r="A124" s="35" t="s">
        <v>80</v>
      </c>
      <c r="B124" s="42"/>
      <c r="C124" s="43"/>
      <c r="D124" s="43"/>
      <c r="E124" s="37" t="s">
        <v>309</v>
      </c>
      <c r="F124" s="43"/>
      <c r="G124" s="43"/>
      <c r="H124" s="43"/>
      <c r="I124" s="43"/>
      <c r="J124" s="44"/>
    </row>
    <row r="125">
      <c r="A125" s="35" t="s">
        <v>87</v>
      </c>
      <c r="B125" s="42"/>
      <c r="C125" s="43"/>
      <c r="D125" s="43"/>
      <c r="E125" s="45" t="s">
        <v>310</v>
      </c>
      <c r="F125" s="43"/>
      <c r="G125" s="43"/>
      <c r="H125" s="43"/>
      <c r="I125" s="43"/>
      <c r="J125" s="44"/>
    </row>
    <row r="126" ht="60">
      <c r="A126" s="35" t="s">
        <v>82</v>
      </c>
      <c r="B126" s="42"/>
      <c r="C126" s="43"/>
      <c r="D126" s="43"/>
      <c r="E126" s="37" t="s">
        <v>311</v>
      </c>
      <c r="F126" s="43"/>
      <c r="G126" s="43"/>
      <c r="H126" s="43"/>
      <c r="I126" s="43"/>
      <c r="J126" s="44"/>
    </row>
    <row r="127">
      <c r="A127" s="35" t="s">
        <v>74</v>
      </c>
      <c r="B127" s="35">
        <v>29</v>
      </c>
      <c r="C127" s="36" t="s">
        <v>312</v>
      </c>
      <c r="D127" s="35" t="s">
        <v>76</v>
      </c>
      <c r="E127" s="37" t="s">
        <v>313</v>
      </c>
      <c r="F127" s="38" t="s">
        <v>131</v>
      </c>
      <c r="G127" s="39">
        <v>5</v>
      </c>
      <c r="H127" s="40">
        <v>0</v>
      </c>
      <c r="I127" s="40">
        <f>ROUND(G127*H127,P4)</f>
        <v>0</v>
      </c>
      <c r="J127" s="38" t="s">
        <v>79</v>
      </c>
      <c r="O127" s="41">
        <f>I127*0.21</f>
        <v>0</v>
      </c>
      <c r="P127">
        <v>3</v>
      </c>
    </row>
    <row r="128">
      <c r="A128" s="35" t="s">
        <v>80</v>
      </c>
      <c r="B128" s="42"/>
      <c r="C128" s="43"/>
      <c r="D128" s="43"/>
      <c r="E128" s="37" t="s">
        <v>314</v>
      </c>
      <c r="F128" s="43"/>
      <c r="G128" s="43"/>
      <c r="H128" s="43"/>
      <c r="I128" s="43"/>
      <c r="J128" s="44"/>
    </row>
    <row r="129">
      <c r="A129" s="35" t="s">
        <v>87</v>
      </c>
      <c r="B129" s="42"/>
      <c r="C129" s="43"/>
      <c r="D129" s="43"/>
      <c r="E129" s="45" t="s">
        <v>315</v>
      </c>
      <c r="F129" s="43"/>
      <c r="G129" s="43"/>
      <c r="H129" s="43"/>
      <c r="I129" s="43"/>
      <c r="J129" s="44"/>
    </row>
    <row r="130" ht="30">
      <c r="A130" s="35" t="s">
        <v>82</v>
      </c>
      <c r="B130" s="42"/>
      <c r="C130" s="43"/>
      <c r="D130" s="43"/>
      <c r="E130" s="37" t="s">
        <v>316</v>
      </c>
      <c r="F130" s="43"/>
      <c r="G130" s="43"/>
      <c r="H130" s="43"/>
      <c r="I130" s="43"/>
      <c r="J130" s="44"/>
    </row>
    <row r="131">
      <c r="A131" s="35" t="s">
        <v>74</v>
      </c>
      <c r="B131" s="35">
        <v>30</v>
      </c>
      <c r="C131" s="36" t="s">
        <v>317</v>
      </c>
      <c r="D131" s="35" t="s">
        <v>76</v>
      </c>
      <c r="E131" s="37" t="s">
        <v>318</v>
      </c>
      <c r="F131" s="38" t="s">
        <v>131</v>
      </c>
      <c r="G131" s="39">
        <v>16</v>
      </c>
      <c r="H131" s="40">
        <v>0</v>
      </c>
      <c r="I131" s="40">
        <f>ROUND(G131*H131,P4)</f>
        <v>0</v>
      </c>
      <c r="J131" s="38" t="s">
        <v>79</v>
      </c>
      <c r="O131" s="41">
        <f>I131*0.21</f>
        <v>0</v>
      </c>
      <c r="P131">
        <v>3</v>
      </c>
    </row>
    <row r="132">
      <c r="A132" s="35" t="s">
        <v>80</v>
      </c>
      <c r="B132" s="42"/>
      <c r="C132" s="43"/>
      <c r="D132" s="43"/>
      <c r="E132" s="46" t="s">
        <v>76</v>
      </c>
      <c r="F132" s="43"/>
      <c r="G132" s="43"/>
      <c r="H132" s="43"/>
      <c r="I132" s="43"/>
      <c r="J132" s="44"/>
    </row>
    <row r="133">
      <c r="A133" s="35" t="s">
        <v>87</v>
      </c>
      <c r="B133" s="42"/>
      <c r="C133" s="43"/>
      <c r="D133" s="43"/>
      <c r="E133" s="45" t="s">
        <v>319</v>
      </c>
      <c r="F133" s="43"/>
      <c r="G133" s="43"/>
      <c r="H133" s="43"/>
      <c r="I133" s="43"/>
      <c r="J133" s="44"/>
    </row>
    <row r="134">
      <c r="A134" s="35" t="s">
        <v>82</v>
      </c>
      <c r="B134" s="42"/>
      <c r="C134" s="43"/>
      <c r="D134" s="43"/>
      <c r="E134" s="37" t="s">
        <v>320</v>
      </c>
      <c r="F134" s="43"/>
      <c r="G134" s="43"/>
      <c r="H134" s="43"/>
      <c r="I134" s="43"/>
      <c r="J134" s="44"/>
    </row>
    <row r="135" ht="30">
      <c r="A135" s="35" t="s">
        <v>74</v>
      </c>
      <c r="B135" s="35">
        <v>31</v>
      </c>
      <c r="C135" s="36" t="s">
        <v>321</v>
      </c>
      <c r="D135" s="35" t="s">
        <v>76</v>
      </c>
      <c r="E135" s="37" t="s">
        <v>322</v>
      </c>
      <c r="F135" s="38" t="s">
        <v>131</v>
      </c>
      <c r="G135" s="39">
        <v>8</v>
      </c>
      <c r="H135" s="40">
        <v>0</v>
      </c>
      <c r="I135" s="40">
        <f>ROUND(G135*H135,P4)</f>
        <v>0</v>
      </c>
      <c r="J135" s="38" t="s">
        <v>79</v>
      </c>
      <c r="O135" s="41">
        <f>I135*0.21</f>
        <v>0</v>
      </c>
      <c r="P135">
        <v>3</v>
      </c>
    </row>
    <row r="136">
      <c r="A136" s="35" t="s">
        <v>80</v>
      </c>
      <c r="B136" s="42"/>
      <c r="C136" s="43"/>
      <c r="D136" s="43"/>
      <c r="E136" s="37" t="s">
        <v>323</v>
      </c>
      <c r="F136" s="43"/>
      <c r="G136" s="43"/>
      <c r="H136" s="43"/>
      <c r="I136" s="43"/>
      <c r="J136" s="44"/>
    </row>
    <row r="137" ht="120">
      <c r="A137" s="35" t="s">
        <v>87</v>
      </c>
      <c r="B137" s="42"/>
      <c r="C137" s="43"/>
      <c r="D137" s="43"/>
      <c r="E137" s="45" t="s">
        <v>324</v>
      </c>
      <c r="F137" s="43"/>
      <c r="G137" s="43"/>
      <c r="H137" s="43"/>
      <c r="I137" s="43"/>
      <c r="J137" s="44"/>
    </row>
    <row r="138" ht="30">
      <c r="A138" s="35" t="s">
        <v>82</v>
      </c>
      <c r="B138" s="42"/>
      <c r="C138" s="43"/>
      <c r="D138" s="43"/>
      <c r="E138" s="37" t="s">
        <v>325</v>
      </c>
      <c r="F138" s="43"/>
      <c r="G138" s="43"/>
      <c r="H138" s="43"/>
      <c r="I138" s="43"/>
      <c r="J138" s="44"/>
    </row>
    <row r="139" ht="30">
      <c r="A139" s="35" t="s">
        <v>74</v>
      </c>
      <c r="B139" s="35">
        <v>32</v>
      </c>
      <c r="C139" s="36" t="s">
        <v>326</v>
      </c>
      <c r="D139" s="35" t="s">
        <v>76</v>
      </c>
      <c r="E139" s="37" t="s">
        <v>327</v>
      </c>
      <c r="F139" s="38" t="s">
        <v>131</v>
      </c>
      <c r="G139" s="39">
        <v>8</v>
      </c>
      <c r="H139" s="40">
        <v>0</v>
      </c>
      <c r="I139" s="40">
        <f>ROUND(G139*H139,P4)</f>
        <v>0</v>
      </c>
      <c r="J139" s="38" t="s">
        <v>79</v>
      </c>
      <c r="O139" s="41">
        <f>I139*0.21</f>
        <v>0</v>
      </c>
      <c r="P139">
        <v>3</v>
      </c>
    </row>
    <row r="140">
      <c r="A140" s="35" t="s">
        <v>80</v>
      </c>
      <c r="B140" s="42"/>
      <c r="C140" s="43"/>
      <c r="D140" s="43"/>
      <c r="E140" s="37" t="s">
        <v>328</v>
      </c>
      <c r="F140" s="43"/>
      <c r="G140" s="43"/>
      <c r="H140" s="43"/>
      <c r="I140" s="43"/>
      <c r="J140" s="44"/>
    </row>
    <row r="141" ht="120">
      <c r="A141" s="35" t="s">
        <v>87</v>
      </c>
      <c r="B141" s="42"/>
      <c r="C141" s="43"/>
      <c r="D141" s="43"/>
      <c r="E141" s="45" t="s">
        <v>324</v>
      </c>
      <c r="F141" s="43"/>
      <c r="G141" s="43"/>
      <c r="H141" s="43"/>
      <c r="I141" s="43"/>
      <c r="J141" s="44"/>
    </row>
    <row r="142" ht="30">
      <c r="A142" s="35" t="s">
        <v>82</v>
      </c>
      <c r="B142" s="42"/>
      <c r="C142" s="43"/>
      <c r="D142" s="43"/>
      <c r="E142" s="37" t="s">
        <v>329</v>
      </c>
      <c r="F142" s="43"/>
      <c r="G142" s="43"/>
      <c r="H142" s="43"/>
      <c r="I142" s="43"/>
      <c r="J142" s="44"/>
    </row>
    <row r="143" ht="30">
      <c r="A143" s="35" t="s">
        <v>74</v>
      </c>
      <c r="B143" s="35">
        <v>33</v>
      </c>
      <c r="C143" s="36" t="s">
        <v>330</v>
      </c>
      <c r="D143" s="35" t="s">
        <v>76</v>
      </c>
      <c r="E143" s="37" t="s">
        <v>331</v>
      </c>
      <c r="F143" s="38" t="s">
        <v>131</v>
      </c>
      <c r="G143" s="39">
        <v>6</v>
      </c>
      <c r="H143" s="40">
        <v>0</v>
      </c>
      <c r="I143" s="40">
        <f>ROUND(G143*H143,P4)</f>
        <v>0</v>
      </c>
      <c r="J143" s="38" t="s">
        <v>79</v>
      </c>
      <c r="O143" s="41">
        <f>I143*0.21</f>
        <v>0</v>
      </c>
      <c r="P143">
        <v>3</v>
      </c>
    </row>
    <row r="144">
      <c r="A144" s="35" t="s">
        <v>80</v>
      </c>
      <c r="B144" s="42"/>
      <c r="C144" s="43"/>
      <c r="D144" s="43"/>
      <c r="E144" s="37" t="s">
        <v>332</v>
      </c>
      <c r="F144" s="43"/>
      <c r="G144" s="43"/>
      <c r="H144" s="43"/>
      <c r="I144" s="43"/>
      <c r="J144" s="44"/>
    </row>
    <row r="145">
      <c r="A145" s="35" t="s">
        <v>87</v>
      </c>
      <c r="B145" s="42"/>
      <c r="C145" s="43"/>
      <c r="D145" s="43"/>
      <c r="E145" s="45" t="s">
        <v>333</v>
      </c>
      <c r="F145" s="43"/>
      <c r="G145" s="43"/>
      <c r="H145" s="43"/>
      <c r="I145" s="43"/>
      <c r="J145" s="44"/>
    </row>
    <row r="146" ht="45">
      <c r="A146" s="35" t="s">
        <v>82</v>
      </c>
      <c r="B146" s="42"/>
      <c r="C146" s="43"/>
      <c r="D146" s="43"/>
      <c r="E146" s="37" t="s">
        <v>334</v>
      </c>
      <c r="F146" s="43"/>
      <c r="G146" s="43"/>
      <c r="H146" s="43"/>
      <c r="I146" s="43"/>
      <c r="J146" s="44"/>
    </row>
    <row r="147">
      <c r="A147" s="35" t="s">
        <v>74</v>
      </c>
      <c r="B147" s="35">
        <v>34</v>
      </c>
      <c r="C147" s="36" t="s">
        <v>335</v>
      </c>
      <c r="D147" s="35" t="s">
        <v>76</v>
      </c>
      <c r="E147" s="37" t="s">
        <v>336</v>
      </c>
      <c r="F147" s="38" t="s">
        <v>131</v>
      </c>
      <c r="G147" s="39">
        <v>6</v>
      </c>
      <c r="H147" s="40">
        <v>0</v>
      </c>
      <c r="I147" s="40">
        <f>ROUND(G147*H147,P4)</f>
        <v>0</v>
      </c>
      <c r="J147" s="38" t="s">
        <v>79</v>
      </c>
      <c r="O147" s="41">
        <f>I147*0.21</f>
        <v>0</v>
      </c>
      <c r="P147">
        <v>3</v>
      </c>
    </row>
    <row r="148">
      <c r="A148" s="35" t="s">
        <v>80</v>
      </c>
      <c r="B148" s="42"/>
      <c r="C148" s="43"/>
      <c r="D148" s="43"/>
      <c r="E148" s="37" t="s">
        <v>328</v>
      </c>
      <c r="F148" s="43"/>
      <c r="G148" s="43"/>
      <c r="H148" s="43"/>
      <c r="I148" s="43"/>
      <c r="J148" s="44"/>
    </row>
    <row r="149">
      <c r="A149" s="35" t="s">
        <v>87</v>
      </c>
      <c r="B149" s="42"/>
      <c r="C149" s="43"/>
      <c r="D149" s="43"/>
      <c r="E149" s="45" t="s">
        <v>333</v>
      </c>
      <c r="F149" s="43"/>
      <c r="G149" s="43"/>
      <c r="H149" s="43"/>
      <c r="I149" s="43"/>
      <c r="J149" s="44"/>
    </row>
    <row r="150" ht="30">
      <c r="A150" s="35" t="s">
        <v>82</v>
      </c>
      <c r="B150" s="42"/>
      <c r="C150" s="43"/>
      <c r="D150" s="43"/>
      <c r="E150" s="37" t="s">
        <v>329</v>
      </c>
      <c r="F150" s="43"/>
      <c r="G150" s="43"/>
      <c r="H150" s="43"/>
      <c r="I150" s="43"/>
      <c r="J150" s="44"/>
    </row>
    <row r="151" ht="30">
      <c r="A151" s="35" t="s">
        <v>74</v>
      </c>
      <c r="B151" s="35">
        <v>35</v>
      </c>
      <c r="C151" s="36" t="s">
        <v>337</v>
      </c>
      <c r="D151" s="35" t="s">
        <v>76</v>
      </c>
      <c r="E151" s="37" t="s">
        <v>338</v>
      </c>
      <c r="F151" s="38" t="s">
        <v>196</v>
      </c>
      <c r="G151" s="39">
        <v>116.667</v>
      </c>
      <c r="H151" s="40">
        <v>0</v>
      </c>
      <c r="I151" s="40">
        <f>ROUND(G151*H151,P4)</f>
        <v>0</v>
      </c>
      <c r="J151" s="38" t="s">
        <v>79</v>
      </c>
      <c r="O151" s="41">
        <f>I151*0.21</f>
        <v>0</v>
      </c>
      <c r="P151">
        <v>3</v>
      </c>
    </row>
    <row r="152" ht="45">
      <c r="A152" s="35" t="s">
        <v>80</v>
      </c>
      <c r="B152" s="42"/>
      <c r="C152" s="43"/>
      <c r="D152" s="43"/>
      <c r="E152" s="37" t="s">
        <v>339</v>
      </c>
      <c r="F152" s="43"/>
      <c r="G152" s="43"/>
      <c r="H152" s="43"/>
      <c r="I152" s="43"/>
      <c r="J152" s="44"/>
    </row>
    <row r="153" ht="45">
      <c r="A153" s="35" t="s">
        <v>87</v>
      </c>
      <c r="B153" s="42"/>
      <c r="C153" s="43"/>
      <c r="D153" s="43"/>
      <c r="E153" s="45" t="s">
        <v>340</v>
      </c>
      <c r="F153" s="43"/>
      <c r="G153" s="43"/>
      <c r="H153" s="43"/>
      <c r="I153" s="43"/>
      <c r="J153" s="44"/>
    </row>
    <row r="154" ht="60">
      <c r="A154" s="35" t="s">
        <v>82</v>
      </c>
      <c r="B154" s="42"/>
      <c r="C154" s="43"/>
      <c r="D154" s="43"/>
      <c r="E154" s="37" t="s">
        <v>341</v>
      </c>
      <c r="F154" s="43"/>
      <c r="G154" s="43"/>
      <c r="H154" s="43"/>
      <c r="I154" s="43"/>
      <c r="J154" s="44"/>
    </row>
    <row r="155" ht="30">
      <c r="A155" s="35" t="s">
        <v>74</v>
      </c>
      <c r="B155" s="35">
        <v>36</v>
      </c>
      <c r="C155" s="36" t="s">
        <v>342</v>
      </c>
      <c r="D155" s="35" t="s">
        <v>100</v>
      </c>
      <c r="E155" s="37" t="s">
        <v>343</v>
      </c>
      <c r="F155" s="38" t="s">
        <v>196</v>
      </c>
      <c r="G155" s="39">
        <v>116.667</v>
      </c>
      <c r="H155" s="40">
        <v>0</v>
      </c>
      <c r="I155" s="40">
        <f>ROUND(G155*H155,P4)</f>
        <v>0</v>
      </c>
      <c r="J155" s="38" t="s">
        <v>79</v>
      </c>
      <c r="O155" s="41">
        <f>I155*0.21</f>
        <v>0</v>
      </c>
      <c r="P155">
        <v>3</v>
      </c>
    </row>
    <row r="156">
      <c r="A156" s="35" t="s">
        <v>80</v>
      </c>
      <c r="B156" s="42"/>
      <c r="C156" s="43"/>
      <c r="D156" s="43"/>
      <c r="E156" s="46" t="s">
        <v>76</v>
      </c>
      <c r="F156" s="43"/>
      <c r="G156" s="43"/>
      <c r="H156" s="43"/>
      <c r="I156" s="43"/>
      <c r="J156" s="44"/>
    </row>
    <row r="157" ht="45">
      <c r="A157" s="35" t="s">
        <v>87</v>
      </c>
      <c r="B157" s="42"/>
      <c r="C157" s="43"/>
      <c r="D157" s="43"/>
      <c r="E157" s="45" t="s">
        <v>340</v>
      </c>
      <c r="F157" s="43"/>
      <c r="G157" s="43"/>
      <c r="H157" s="43"/>
      <c r="I157" s="43"/>
      <c r="J157" s="44"/>
    </row>
    <row r="158" ht="60">
      <c r="A158" s="35" t="s">
        <v>82</v>
      </c>
      <c r="B158" s="42"/>
      <c r="C158" s="43"/>
      <c r="D158" s="43"/>
      <c r="E158" s="37" t="s">
        <v>344</v>
      </c>
      <c r="F158" s="43"/>
      <c r="G158" s="43"/>
      <c r="H158" s="43"/>
      <c r="I158" s="43"/>
      <c r="J158" s="44"/>
    </row>
    <row r="159">
      <c r="A159" s="35" t="s">
        <v>74</v>
      </c>
      <c r="B159" s="35">
        <v>37</v>
      </c>
      <c r="C159" s="36" t="s">
        <v>345</v>
      </c>
      <c r="D159" s="35" t="s">
        <v>76</v>
      </c>
      <c r="E159" s="37" t="s">
        <v>346</v>
      </c>
      <c r="F159" s="38" t="s">
        <v>131</v>
      </c>
      <c r="G159" s="39">
        <v>1</v>
      </c>
      <c r="H159" s="40">
        <v>0</v>
      </c>
      <c r="I159" s="40">
        <f>ROUND(G159*H159,P4)</f>
        <v>0</v>
      </c>
      <c r="J159" s="38" t="s">
        <v>79</v>
      </c>
      <c r="O159" s="41">
        <f>I159*0.21</f>
        <v>0</v>
      </c>
      <c r="P159">
        <v>3</v>
      </c>
    </row>
    <row r="160">
      <c r="A160" s="35" t="s">
        <v>80</v>
      </c>
      <c r="B160" s="42"/>
      <c r="C160" s="43"/>
      <c r="D160" s="43"/>
      <c r="E160" s="46" t="s">
        <v>76</v>
      </c>
      <c r="F160" s="43"/>
      <c r="G160" s="43"/>
      <c r="H160" s="43"/>
      <c r="I160" s="43"/>
      <c r="J160" s="44"/>
    </row>
    <row r="161">
      <c r="A161" s="35" t="s">
        <v>87</v>
      </c>
      <c r="B161" s="42"/>
      <c r="C161" s="43"/>
      <c r="D161" s="43"/>
      <c r="E161" s="45" t="s">
        <v>347</v>
      </c>
      <c r="F161" s="43"/>
      <c r="G161" s="43"/>
      <c r="H161" s="43"/>
      <c r="I161" s="43"/>
      <c r="J161" s="44"/>
    </row>
    <row r="162" ht="409.5">
      <c r="A162" s="35" t="s">
        <v>82</v>
      </c>
      <c r="B162" s="42"/>
      <c r="C162" s="43"/>
      <c r="D162" s="43"/>
      <c r="E162" s="37" t="s">
        <v>348</v>
      </c>
      <c r="F162" s="43"/>
      <c r="G162" s="43"/>
      <c r="H162" s="43"/>
      <c r="I162" s="43"/>
      <c r="J162" s="44"/>
    </row>
    <row r="163">
      <c r="A163" s="35" t="s">
        <v>74</v>
      </c>
      <c r="B163" s="35">
        <v>38</v>
      </c>
      <c r="C163" s="36" t="s">
        <v>349</v>
      </c>
      <c r="D163" s="35" t="s">
        <v>76</v>
      </c>
      <c r="E163" s="37" t="s">
        <v>350</v>
      </c>
      <c r="F163" s="38" t="s">
        <v>196</v>
      </c>
      <c r="G163" s="39">
        <v>3</v>
      </c>
      <c r="H163" s="40">
        <v>0</v>
      </c>
      <c r="I163" s="40">
        <f>ROUND(G163*H163,P4)</f>
        <v>0</v>
      </c>
      <c r="J163" s="38" t="s">
        <v>79</v>
      </c>
      <c r="O163" s="41">
        <f>I163*0.21</f>
        <v>0</v>
      </c>
      <c r="P163">
        <v>3</v>
      </c>
    </row>
    <row r="164">
      <c r="A164" s="35" t="s">
        <v>80</v>
      </c>
      <c r="B164" s="42"/>
      <c r="C164" s="43"/>
      <c r="D164" s="43"/>
      <c r="E164" s="46" t="s">
        <v>76</v>
      </c>
      <c r="F164" s="43"/>
      <c r="G164" s="43"/>
      <c r="H164" s="43"/>
      <c r="I164" s="43"/>
      <c r="J164" s="44"/>
    </row>
    <row r="165">
      <c r="A165" s="35" t="s">
        <v>87</v>
      </c>
      <c r="B165" s="42"/>
      <c r="C165" s="43"/>
      <c r="D165" s="43"/>
      <c r="E165" s="45" t="s">
        <v>299</v>
      </c>
      <c r="F165" s="43"/>
      <c r="G165" s="43"/>
      <c r="H165" s="43"/>
      <c r="I165" s="43"/>
      <c r="J165" s="44"/>
    </row>
    <row r="166" ht="30">
      <c r="A166" s="35" t="s">
        <v>82</v>
      </c>
      <c r="B166" s="42"/>
      <c r="C166" s="43"/>
      <c r="D166" s="43"/>
      <c r="E166" s="37" t="s">
        <v>351</v>
      </c>
      <c r="F166" s="43"/>
      <c r="G166" s="43"/>
      <c r="H166" s="43"/>
      <c r="I166" s="43"/>
      <c r="J166" s="44"/>
    </row>
    <row r="167">
      <c r="A167" s="35" t="s">
        <v>74</v>
      </c>
      <c r="B167" s="35">
        <v>39</v>
      </c>
      <c r="C167" s="36" t="s">
        <v>352</v>
      </c>
      <c r="D167" s="35" t="s">
        <v>76</v>
      </c>
      <c r="E167" s="37" t="s">
        <v>353</v>
      </c>
      <c r="F167" s="38" t="s">
        <v>142</v>
      </c>
      <c r="G167" s="39">
        <v>1.665</v>
      </c>
      <c r="H167" s="40">
        <v>0</v>
      </c>
      <c r="I167" s="40">
        <f>ROUND(G167*H167,P4)</f>
        <v>0</v>
      </c>
      <c r="J167" s="38" t="s">
        <v>79</v>
      </c>
      <c r="O167" s="41">
        <f>I167*0.21</f>
        <v>0</v>
      </c>
      <c r="P167">
        <v>3</v>
      </c>
    </row>
    <row r="168" ht="30">
      <c r="A168" s="35" t="s">
        <v>80</v>
      </c>
      <c r="B168" s="42"/>
      <c r="C168" s="43"/>
      <c r="D168" s="43"/>
      <c r="E168" s="37" t="s">
        <v>354</v>
      </c>
      <c r="F168" s="43"/>
      <c r="G168" s="43"/>
      <c r="H168" s="43"/>
      <c r="I168" s="43"/>
      <c r="J168" s="44"/>
    </row>
    <row r="169">
      <c r="A169" s="35" t="s">
        <v>87</v>
      </c>
      <c r="B169" s="42"/>
      <c r="C169" s="43"/>
      <c r="D169" s="43"/>
      <c r="E169" s="45" t="s">
        <v>355</v>
      </c>
      <c r="F169" s="43"/>
      <c r="G169" s="43"/>
      <c r="H169" s="43"/>
      <c r="I169" s="43"/>
      <c r="J169" s="44"/>
    </row>
    <row r="170" ht="135">
      <c r="A170" s="35" t="s">
        <v>82</v>
      </c>
      <c r="B170" s="48"/>
      <c r="C170" s="49"/>
      <c r="D170" s="49"/>
      <c r="E170" s="37" t="s">
        <v>356</v>
      </c>
      <c r="F170" s="49"/>
      <c r="G170" s="49"/>
      <c r="H170" s="49"/>
      <c r="I170" s="49"/>
      <c r="J170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53</v>
      </c>
      <c r="F2" s="15"/>
      <c r="G2" s="15"/>
      <c r="H2" s="15"/>
      <c r="I2" s="15"/>
      <c r="J2" s="17"/>
    </row>
    <row r="3">
      <c r="A3" s="3" t="s">
        <v>54</v>
      </c>
      <c r="B3" s="18" t="s">
        <v>55</v>
      </c>
      <c r="C3" s="19" t="s">
        <v>56</v>
      </c>
      <c r="D3" s="20"/>
      <c r="E3" s="21" t="s">
        <v>57</v>
      </c>
      <c r="F3" s="15"/>
      <c r="G3" s="15"/>
      <c r="H3" s="22" t="s">
        <v>19</v>
      </c>
      <c r="I3" s="23">
        <f>SUMIFS(I8:I29,A8:A29,"SD")</f>
        <v>0</v>
      </c>
      <c r="J3" s="17"/>
      <c r="O3">
        <v>0</v>
      </c>
      <c r="P3">
        <v>2</v>
      </c>
    </row>
    <row r="4">
      <c r="A4" s="3" t="s">
        <v>58</v>
      </c>
      <c r="B4" s="18" t="s">
        <v>59</v>
      </c>
      <c r="C4" s="19" t="s">
        <v>19</v>
      </c>
      <c r="D4" s="20"/>
      <c r="E4" s="21" t="s">
        <v>20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60</v>
      </c>
      <c r="B5" s="25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 t="s">
        <v>67</v>
      </c>
      <c r="I5" s="7"/>
      <c r="J5" s="26" t="s">
        <v>68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69</v>
      </c>
      <c r="I6" s="7" t="s">
        <v>70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71</v>
      </c>
      <c r="B8" s="30"/>
      <c r="C8" s="31" t="s">
        <v>100</v>
      </c>
      <c r="D8" s="32"/>
      <c r="E8" s="29" t="s">
        <v>151</v>
      </c>
      <c r="F8" s="32"/>
      <c r="G8" s="32"/>
      <c r="H8" s="32"/>
      <c r="I8" s="33">
        <f>SUMIFS(I9:I12,A9:A12,"P")</f>
        <v>0</v>
      </c>
      <c r="J8" s="34"/>
    </row>
    <row r="9">
      <c r="A9" s="35" t="s">
        <v>74</v>
      </c>
      <c r="B9" s="35">
        <v>1</v>
      </c>
      <c r="C9" s="36" t="s">
        <v>210</v>
      </c>
      <c r="D9" s="35" t="s">
        <v>76</v>
      </c>
      <c r="E9" s="37" t="s">
        <v>211</v>
      </c>
      <c r="F9" s="38" t="s">
        <v>142</v>
      </c>
      <c r="G9" s="39">
        <v>6.8499999999999996</v>
      </c>
      <c r="H9" s="40">
        <v>0</v>
      </c>
      <c r="I9" s="40">
        <f>ROUND(G9*H9,P4)</f>
        <v>0</v>
      </c>
      <c r="J9" s="38" t="s">
        <v>79</v>
      </c>
      <c r="O9" s="41">
        <f>I9*0.21</f>
        <v>0</v>
      </c>
      <c r="P9">
        <v>3</v>
      </c>
    </row>
    <row r="10" ht="30">
      <c r="A10" s="35" t="s">
        <v>80</v>
      </c>
      <c r="B10" s="42"/>
      <c r="C10" s="43"/>
      <c r="D10" s="43"/>
      <c r="E10" s="37" t="s">
        <v>357</v>
      </c>
      <c r="F10" s="43"/>
      <c r="G10" s="43"/>
      <c r="H10" s="43"/>
      <c r="I10" s="43"/>
      <c r="J10" s="44"/>
    </row>
    <row r="11">
      <c r="A11" s="35" t="s">
        <v>87</v>
      </c>
      <c r="B11" s="42"/>
      <c r="C11" s="43"/>
      <c r="D11" s="43"/>
      <c r="E11" s="45" t="s">
        <v>358</v>
      </c>
      <c r="F11" s="43"/>
      <c r="G11" s="43"/>
      <c r="H11" s="43"/>
      <c r="I11" s="43"/>
      <c r="J11" s="44"/>
    </row>
    <row r="12" ht="90">
      <c r="A12" s="35" t="s">
        <v>82</v>
      </c>
      <c r="B12" s="42"/>
      <c r="C12" s="43"/>
      <c r="D12" s="43"/>
      <c r="E12" s="37" t="s">
        <v>214</v>
      </c>
      <c r="F12" s="43"/>
      <c r="G12" s="43"/>
      <c r="H12" s="43"/>
      <c r="I12" s="43"/>
      <c r="J12" s="44"/>
    </row>
    <row r="13">
      <c r="A13" s="29" t="s">
        <v>71</v>
      </c>
      <c r="B13" s="30"/>
      <c r="C13" s="31" t="s">
        <v>138</v>
      </c>
      <c r="D13" s="32"/>
      <c r="E13" s="29" t="s">
        <v>139</v>
      </c>
      <c r="F13" s="32"/>
      <c r="G13" s="32"/>
      <c r="H13" s="32"/>
      <c r="I13" s="33">
        <f>SUMIFS(I14:I29,A14:A29,"P")</f>
        <v>0</v>
      </c>
      <c r="J13" s="34"/>
    </row>
    <row r="14">
      <c r="A14" s="35" t="s">
        <v>74</v>
      </c>
      <c r="B14" s="35">
        <v>2</v>
      </c>
      <c r="C14" s="36" t="s">
        <v>194</v>
      </c>
      <c r="D14" s="35" t="s">
        <v>76</v>
      </c>
      <c r="E14" s="37" t="s">
        <v>195</v>
      </c>
      <c r="F14" s="38" t="s">
        <v>196</v>
      </c>
      <c r="G14" s="39">
        <v>65</v>
      </c>
      <c r="H14" s="40">
        <v>0</v>
      </c>
      <c r="I14" s="40">
        <f>ROUND(G14*H14,P4)</f>
        <v>0</v>
      </c>
      <c r="J14" s="38" t="s">
        <v>79</v>
      </c>
      <c r="O14" s="41">
        <f>I14*0.21</f>
        <v>0</v>
      </c>
      <c r="P14">
        <v>3</v>
      </c>
    </row>
    <row r="15">
      <c r="A15" s="35" t="s">
        <v>80</v>
      </c>
      <c r="B15" s="42"/>
      <c r="C15" s="43"/>
      <c r="D15" s="43"/>
      <c r="E15" s="37" t="s">
        <v>197</v>
      </c>
      <c r="F15" s="43"/>
      <c r="G15" s="43"/>
      <c r="H15" s="43"/>
      <c r="I15" s="43"/>
      <c r="J15" s="44"/>
    </row>
    <row r="16">
      <c r="A16" s="35" t="s">
        <v>87</v>
      </c>
      <c r="B16" s="42"/>
      <c r="C16" s="43"/>
      <c r="D16" s="43"/>
      <c r="E16" s="45" t="s">
        <v>359</v>
      </c>
      <c r="F16" s="43"/>
      <c r="G16" s="43"/>
      <c r="H16" s="43"/>
      <c r="I16" s="43"/>
      <c r="J16" s="44"/>
    </row>
    <row r="17" ht="120">
      <c r="A17" s="35" t="s">
        <v>82</v>
      </c>
      <c r="B17" s="42"/>
      <c r="C17" s="43"/>
      <c r="D17" s="43"/>
      <c r="E17" s="37" t="s">
        <v>199</v>
      </c>
      <c r="F17" s="43"/>
      <c r="G17" s="43"/>
      <c r="H17" s="43"/>
      <c r="I17" s="43"/>
      <c r="J17" s="44"/>
    </row>
    <row r="18">
      <c r="A18" s="35" t="s">
        <v>74</v>
      </c>
      <c r="B18" s="35">
        <v>3</v>
      </c>
      <c r="C18" s="36" t="s">
        <v>265</v>
      </c>
      <c r="D18" s="35" t="s">
        <v>76</v>
      </c>
      <c r="E18" s="37" t="s">
        <v>360</v>
      </c>
      <c r="F18" s="38" t="s">
        <v>196</v>
      </c>
      <c r="G18" s="39">
        <v>137</v>
      </c>
      <c r="H18" s="40">
        <v>0</v>
      </c>
      <c r="I18" s="40">
        <f>ROUND(G18*H18,P4)</f>
        <v>0</v>
      </c>
      <c r="J18" s="38" t="s">
        <v>79</v>
      </c>
      <c r="O18" s="41">
        <f>I18*0.21</f>
        <v>0</v>
      </c>
      <c r="P18">
        <v>3</v>
      </c>
    </row>
    <row r="19">
      <c r="A19" s="35" t="s">
        <v>80</v>
      </c>
      <c r="B19" s="42"/>
      <c r="C19" s="43"/>
      <c r="D19" s="43"/>
      <c r="E19" s="46" t="s">
        <v>76</v>
      </c>
      <c r="F19" s="43"/>
      <c r="G19" s="43"/>
      <c r="H19" s="43"/>
      <c r="I19" s="43"/>
      <c r="J19" s="44"/>
    </row>
    <row r="20">
      <c r="A20" s="35" t="s">
        <v>87</v>
      </c>
      <c r="B20" s="42"/>
      <c r="C20" s="43"/>
      <c r="D20" s="43"/>
      <c r="E20" s="45" t="s">
        <v>361</v>
      </c>
      <c r="F20" s="43"/>
      <c r="G20" s="43"/>
      <c r="H20" s="43"/>
      <c r="I20" s="43"/>
      <c r="J20" s="44"/>
    </row>
    <row r="21" ht="75">
      <c r="A21" s="35" t="s">
        <v>82</v>
      </c>
      <c r="B21" s="42"/>
      <c r="C21" s="43"/>
      <c r="D21" s="43"/>
      <c r="E21" s="37" t="s">
        <v>362</v>
      </c>
      <c r="F21" s="43"/>
      <c r="G21" s="43"/>
      <c r="H21" s="43"/>
      <c r="I21" s="43"/>
      <c r="J21" s="44"/>
    </row>
    <row r="22">
      <c r="A22" s="35" t="s">
        <v>74</v>
      </c>
      <c r="B22" s="35">
        <v>4</v>
      </c>
      <c r="C22" s="36" t="s">
        <v>281</v>
      </c>
      <c r="D22" s="35" t="s">
        <v>100</v>
      </c>
      <c r="E22" s="37" t="s">
        <v>282</v>
      </c>
      <c r="F22" s="38" t="s">
        <v>196</v>
      </c>
      <c r="G22" s="39">
        <v>137</v>
      </c>
      <c r="H22" s="40">
        <v>0</v>
      </c>
      <c r="I22" s="40">
        <f>ROUND(G22*H22,P4)</f>
        <v>0</v>
      </c>
      <c r="J22" s="38" t="s">
        <v>79</v>
      </c>
      <c r="O22" s="41">
        <f>I22*0.21</f>
        <v>0</v>
      </c>
      <c r="P22">
        <v>3</v>
      </c>
    </row>
    <row r="23">
      <c r="A23" s="35" t="s">
        <v>80</v>
      </c>
      <c r="B23" s="42"/>
      <c r="C23" s="43"/>
      <c r="D23" s="43"/>
      <c r="E23" s="37" t="s">
        <v>363</v>
      </c>
      <c r="F23" s="43"/>
      <c r="G23" s="43"/>
      <c r="H23" s="43"/>
      <c r="I23" s="43"/>
      <c r="J23" s="44"/>
    </row>
    <row r="24">
      <c r="A24" s="35" t="s">
        <v>87</v>
      </c>
      <c r="B24" s="42"/>
      <c r="C24" s="43"/>
      <c r="D24" s="43"/>
      <c r="E24" s="45" t="s">
        <v>364</v>
      </c>
      <c r="F24" s="43"/>
      <c r="G24" s="43"/>
      <c r="H24" s="43"/>
      <c r="I24" s="43"/>
      <c r="J24" s="44"/>
    </row>
    <row r="25" ht="165">
      <c r="A25" s="35" t="s">
        <v>82</v>
      </c>
      <c r="B25" s="42"/>
      <c r="C25" s="43"/>
      <c r="D25" s="43"/>
      <c r="E25" s="37" t="s">
        <v>285</v>
      </c>
      <c r="F25" s="43"/>
      <c r="G25" s="43"/>
      <c r="H25" s="43"/>
      <c r="I25" s="43"/>
      <c r="J25" s="44"/>
    </row>
    <row r="26">
      <c r="A26" s="35" t="s">
        <v>74</v>
      </c>
      <c r="B26" s="35">
        <v>5</v>
      </c>
      <c r="C26" s="36" t="s">
        <v>365</v>
      </c>
      <c r="D26" s="35" t="s">
        <v>76</v>
      </c>
      <c r="E26" s="37" t="s">
        <v>366</v>
      </c>
      <c r="F26" s="38" t="s">
        <v>189</v>
      </c>
      <c r="G26" s="39">
        <v>44</v>
      </c>
      <c r="H26" s="40">
        <v>0</v>
      </c>
      <c r="I26" s="40">
        <f>ROUND(G26*H26,P4)</f>
        <v>0</v>
      </c>
      <c r="J26" s="38" t="s">
        <v>79</v>
      </c>
      <c r="O26" s="41">
        <f>I26*0.21</f>
        <v>0</v>
      </c>
      <c r="P26">
        <v>3</v>
      </c>
    </row>
    <row r="27">
      <c r="A27" s="35" t="s">
        <v>80</v>
      </c>
      <c r="B27" s="42"/>
      <c r="C27" s="43"/>
      <c r="D27" s="43"/>
      <c r="E27" s="46" t="s">
        <v>76</v>
      </c>
      <c r="F27" s="43"/>
      <c r="G27" s="43"/>
      <c r="H27" s="43"/>
      <c r="I27" s="43"/>
      <c r="J27" s="44"/>
    </row>
    <row r="28">
      <c r="A28" s="35" t="s">
        <v>87</v>
      </c>
      <c r="B28" s="42"/>
      <c r="C28" s="43"/>
      <c r="D28" s="43"/>
      <c r="E28" s="45" t="s">
        <v>367</v>
      </c>
      <c r="F28" s="43"/>
      <c r="G28" s="43"/>
      <c r="H28" s="43"/>
      <c r="I28" s="43"/>
      <c r="J28" s="44"/>
    </row>
    <row r="29" ht="45">
      <c r="A29" s="35" t="s">
        <v>82</v>
      </c>
      <c r="B29" s="48"/>
      <c r="C29" s="49"/>
      <c r="D29" s="49"/>
      <c r="E29" s="37" t="s">
        <v>368</v>
      </c>
      <c r="F29" s="49"/>
      <c r="G29" s="49"/>
      <c r="H29" s="49"/>
      <c r="I29" s="49"/>
      <c r="J29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53</v>
      </c>
      <c r="F2" s="15"/>
      <c r="G2" s="15"/>
      <c r="H2" s="15"/>
      <c r="I2" s="15"/>
      <c r="J2" s="17"/>
    </row>
    <row r="3">
      <c r="A3" s="3" t="s">
        <v>54</v>
      </c>
      <c r="B3" s="18" t="s">
        <v>55</v>
      </c>
      <c r="C3" s="19" t="s">
        <v>56</v>
      </c>
      <c r="D3" s="20"/>
      <c r="E3" s="21" t="s">
        <v>57</v>
      </c>
      <c r="F3" s="15"/>
      <c r="G3" s="15"/>
      <c r="H3" s="22" t="s">
        <v>21</v>
      </c>
      <c r="I3" s="23">
        <f>SUMIFS(I8:I164,A8:A164,"SD")</f>
        <v>0</v>
      </c>
      <c r="J3" s="17"/>
      <c r="O3">
        <v>0</v>
      </c>
      <c r="P3">
        <v>2</v>
      </c>
    </row>
    <row r="4">
      <c r="A4" s="3" t="s">
        <v>58</v>
      </c>
      <c r="B4" s="18" t="s">
        <v>59</v>
      </c>
      <c r="C4" s="19" t="s">
        <v>21</v>
      </c>
      <c r="D4" s="20"/>
      <c r="E4" s="21" t="s">
        <v>22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60</v>
      </c>
      <c r="B5" s="25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 t="s">
        <v>67</v>
      </c>
      <c r="I5" s="7"/>
      <c r="J5" s="26" t="s">
        <v>68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69</v>
      </c>
      <c r="I6" s="7" t="s">
        <v>70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71</v>
      </c>
      <c r="B8" s="30"/>
      <c r="C8" s="31" t="s">
        <v>72</v>
      </c>
      <c r="D8" s="32"/>
      <c r="E8" s="29" t="s">
        <v>73</v>
      </c>
      <c r="F8" s="32"/>
      <c r="G8" s="32"/>
      <c r="H8" s="32"/>
      <c r="I8" s="33">
        <f>SUMIFS(I9:I16,A9:A16,"P")</f>
        <v>0</v>
      </c>
      <c r="J8" s="34"/>
    </row>
    <row r="9" ht="30">
      <c r="A9" s="35" t="s">
        <v>74</v>
      </c>
      <c r="B9" s="35">
        <v>1</v>
      </c>
      <c r="C9" s="36" t="s">
        <v>146</v>
      </c>
      <c r="D9" s="35" t="s">
        <v>76</v>
      </c>
      <c r="E9" s="37" t="s">
        <v>200</v>
      </c>
      <c r="F9" s="38" t="s">
        <v>148</v>
      </c>
      <c r="G9" s="39">
        <v>761.85000000000002</v>
      </c>
      <c r="H9" s="40">
        <v>0</v>
      </c>
      <c r="I9" s="40">
        <f>ROUND(G9*H9,P4)</f>
        <v>0</v>
      </c>
      <c r="J9" s="38" t="s">
        <v>79</v>
      </c>
      <c r="O9" s="41">
        <f>I9*0.21</f>
        <v>0</v>
      </c>
      <c r="P9">
        <v>3</v>
      </c>
    </row>
    <row r="10">
      <c r="A10" s="35" t="s">
        <v>80</v>
      </c>
      <c r="B10" s="42"/>
      <c r="C10" s="43"/>
      <c r="D10" s="43"/>
      <c r="E10" s="46" t="s">
        <v>76</v>
      </c>
      <c r="F10" s="43"/>
      <c r="G10" s="43"/>
      <c r="H10" s="43"/>
      <c r="I10" s="43"/>
      <c r="J10" s="44"/>
    </row>
    <row r="11" ht="45">
      <c r="A11" s="35" t="s">
        <v>87</v>
      </c>
      <c r="B11" s="42"/>
      <c r="C11" s="43"/>
      <c r="D11" s="43"/>
      <c r="E11" s="45" t="s">
        <v>369</v>
      </c>
      <c r="F11" s="43"/>
      <c r="G11" s="43"/>
      <c r="H11" s="43"/>
      <c r="I11" s="43"/>
      <c r="J11" s="44"/>
    </row>
    <row r="12" ht="165">
      <c r="A12" s="35" t="s">
        <v>82</v>
      </c>
      <c r="B12" s="42"/>
      <c r="C12" s="43"/>
      <c r="D12" s="43"/>
      <c r="E12" s="37" t="s">
        <v>202</v>
      </c>
      <c r="F12" s="43"/>
      <c r="G12" s="43"/>
      <c r="H12" s="43"/>
      <c r="I12" s="43"/>
      <c r="J12" s="44"/>
    </row>
    <row r="13" ht="30">
      <c r="A13" s="35" t="s">
        <v>74</v>
      </c>
      <c r="B13" s="35">
        <v>2</v>
      </c>
      <c r="C13" s="36" t="s">
        <v>146</v>
      </c>
      <c r="D13" s="35" t="s">
        <v>100</v>
      </c>
      <c r="E13" s="37" t="s">
        <v>200</v>
      </c>
      <c r="F13" s="38" t="s">
        <v>148</v>
      </c>
      <c r="G13" s="39">
        <v>447.12</v>
      </c>
      <c r="H13" s="40">
        <v>0</v>
      </c>
      <c r="I13" s="40">
        <f>ROUND(G13*H13,P4)</f>
        <v>0</v>
      </c>
      <c r="J13" s="38" t="s">
        <v>79</v>
      </c>
      <c r="O13" s="41">
        <f>I13*0.21</f>
        <v>0</v>
      </c>
      <c r="P13">
        <v>3</v>
      </c>
    </row>
    <row r="14">
      <c r="A14" s="35" t="s">
        <v>80</v>
      </c>
      <c r="B14" s="42"/>
      <c r="C14" s="43"/>
      <c r="D14" s="43"/>
      <c r="E14" s="37" t="s">
        <v>203</v>
      </c>
      <c r="F14" s="43"/>
      <c r="G14" s="43"/>
      <c r="H14" s="43"/>
      <c r="I14" s="43"/>
      <c r="J14" s="44"/>
    </row>
    <row r="15">
      <c r="A15" s="35" t="s">
        <v>87</v>
      </c>
      <c r="B15" s="42"/>
      <c r="C15" s="43"/>
      <c r="D15" s="43"/>
      <c r="E15" s="45" t="s">
        <v>370</v>
      </c>
      <c r="F15" s="43"/>
      <c r="G15" s="43"/>
      <c r="H15" s="43"/>
      <c r="I15" s="43"/>
      <c r="J15" s="44"/>
    </row>
    <row r="16" ht="165">
      <c r="A16" s="35" t="s">
        <v>82</v>
      </c>
      <c r="B16" s="42"/>
      <c r="C16" s="43"/>
      <c r="D16" s="43"/>
      <c r="E16" s="37" t="s">
        <v>202</v>
      </c>
      <c r="F16" s="43"/>
      <c r="G16" s="43"/>
      <c r="H16" s="43"/>
      <c r="I16" s="43"/>
      <c r="J16" s="44"/>
    </row>
    <row r="17">
      <c r="A17" s="29" t="s">
        <v>71</v>
      </c>
      <c r="B17" s="30"/>
      <c r="C17" s="31" t="s">
        <v>100</v>
      </c>
      <c r="D17" s="32"/>
      <c r="E17" s="29" t="s">
        <v>151</v>
      </c>
      <c r="F17" s="32"/>
      <c r="G17" s="32"/>
      <c r="H17" s="32"/>
      <c r="I17" s="33">
        <f>SUMIFS(I18:I57,A18:A57,"P")</f>
        <v>0</v>
      </c>
      <c r="J17" s="34"/>
    </row>
    <row r="18">
      <c r="A18" s="35" t="s">
        <v>74</v>
      </c>
      <c r="B18" s="35">
        <v>3</v>
      </c>
      <c r="C18" s="36" t="s">
        <v>205</v>
      </c>
      <c r="D18" s="35" t="s">
        <v>76</v>
      </c>
      <c r="E18" s="37" t="s">
        <v>206</v>
      </c>
      <c r="F18" s="38" t="s">
        <v>196</v>
      </c>
      <c r="G18" s="39">
        <v>200</v>
      </c>
      <c r="H18" s="40">
        <v>0</v>
      </c>
      <c r="I18" s="40">
        <f>ROUND(G18*H18,P4)</f>
        <v>0</v>
      </c>
      <c r="J18" s="38" t="s">
        <v>79</v>
      </c>
      <c r="O18" s="41">
        <f>I18*0.21</f>
        <v>0</v>
      </c>
      <c r="P18">
        <v>3</v>
      </c>
    </row>
    <row r="19">
      <c r="A19" s="35" t="s">
        <v>80</v>
      </c>
      <c r="B19" s="42"/>
      <c r="C19" s="43"/>
      <c r="D19" s="43"/>
      <c r="E19" s="37" t="s">
        <v>207</v>
      </c>
      <c r="F19" s="43"/>
      <c r="G19" s="43"/>
      <c r="H19" s="43"/>
      <c r="I19" s="43"/>
      <c r="J19" s="44"/>
    </row>
    <row r="20">
      <c r="A20" s="35" t="s">
        <v>87</v>
      </c>
      <c r="B20" s="42"/>
      <c r="C20" s="43"/>
      <c r="D20" s="43"/>
      <c r="E20" s="45" t="s">
        <v>371</v>
      </c>
      <c r="F20" s="43"/>
      <c r="G20" s="43"/>
      <c r="H20" s="43"/>
      <c r="I20" s="43"/>
      <c r="J20" s="44"/>
    </row>
    <row r="21" ht="45">
      <c r="A21" s="35" t="s">
        <v>82</v>
      </c>
      <c r="B21" s="42"/>
      <c r="C21" s="43"/>
      <c r="D21" s="43"/>
      <c r="E21" s="37" t="s">
        <v>209</v>
      </c>
      <c r="F21" s="43"/>
      <c r="G21" s="43"/>
      <c r="H21" s="43"/>
      <c r="I21" s="43"/>
      <c r="J21" s="44"/>
    </row>
    <row r="22">
      <c r="A22" s="35" t="s">
        <v>74</v>
      </c>
      <c r="B22" s="35">
        <v>4</v>
      </c>
      <c r="C22" s="36" t="s">
        <v>372</v>
      </c>
      <c r="D22" s="35" t="s">
        <v>76</v>
      </c>
      <c r="E22" s="37" t="s">
        <v>373</v>
      </c>
      <c r="F22" s="38" t="s">
        <v>142</v>
      </c>
      <c r="G22" s="39">
        <v>200.09999999999999</v>
      </c>
      <c r="H22" s="40">
        <v>0</v>
      </c>
      <c r="I22" s="40">
        <f>ROUND(G22*H22,P4)</f>
        <v>0</v>
      </c>
      <c r="J22" s="38" t="s">
        <v>79</v>
      </c>
      <c r="O22" s="41">
        <f>I22*0.21</f>
        <v>0</v>
      </c>
      <c r="P22">
        <v>3</v>
      </c>
    </row>
    <row r="23">
      <c r="A23" s="35" t="s">
        <v>80</v>
      </c>
      <c r="B23" s="42"/>
      <c r="C23" s="43"/>
      <c r="D23" s="43"/>
      <c r="E23" s="37" t="s">
        <v>203</v>
      </c>
      <c r="F23" s="43"/>
      <c r="G23" s="43"/>
      <c r="H23" s="43"/>
      <c r="I23" s="43"/>
      <c r="J23" s="44"/>
    </row>
    <row r="24">
      <c r="A24" s="35" t="s">
        <v>87</v>
      </c>
      <c r="B24" s="42"/>
      <c r="C24" s="43"/>
      <c r="D24" s="43"/>
      <c r="E24" s="45" t="s">
        <v>374</v>
      </c>
      <c r="F24" s="43"/>
      <c r="G24" s="43"/>
      <c r="H24" s="43"/>
      <c r="I24" s="43"/>
      <c r="J24" s="44"/>
    </row>
    <row r="25" ht="90">
      <c r="A25" s="35" t="s">
        <v>82</v>
      </c>
      <c r="B25" s="42"/>
      <c r="C25" s="43"/>
      <c r="D25" s="43"/>
      <c r="E25" s="37" t="s">
        <v>214</v>
      </c>
      <c r="F25" s="43"/>
      <c r="G25" s="43"/>
      <c r="H25" s="43"/>
      <c r="I25" s="43"/>
      <c r="J25" s="44"/>
    </row>
    <row r="26">
      <c r="A26" s="35" t="s">
        <v>74</v>
      </c>
      <c r="B26" s="35">
        <v>5</v>
      </c>
      <c r="C26" s="36" t="s">
        <v>210</v>
      </c>
      <c r="D26" s="35" t="s">
        <v>76</v>
      </c>
      <c r="E26" s="37" t="s">
        <v>211</v>
      </c>
      <c r="F26" s="38" t="s">
        <v>142</v>
      </c>
      <c r="G26" s="39">
        <v>375.35000000000002</v>
      </c>
      <c r="H26" s="40">
        <v>0</v>
      </c>
      <c r="I26" s="40">
        <f>ROUND(G26*H26,P4)</f>
        <v>0</v>
      </c>
      <c r="J26" s="38" t="s">
        <v>79</v>
      </c>
      <c r="O26" s="41">
        <f>I26*0.21</f>
        <v>0</v>
      </c>
      <c r="P26">
        <v>3</v>
      </c>
    </row>
    <row r="27" ht="45">
      <c r="A27" s="35" t="s">
        <v>80</v>
      </c>
      <c r="B27" s="42"/>
      <c r="C27" s="43"/>
      <c r="D27" s="43"/>
      <c r="E27" s="37" t="s">
        <v>375</v>
      </c>
      <c r="F27" s="43"/>
      <c r="G27" s="43"/>
      <c r="H27" s="43"/>
      <c r="I27" s="43"/>
      <c r="J27" s="44"/>
    </row>
    <row r="28">
      <c r="A28" s="35" t="s">
        <v>87</v>
      </c>
      <c r="B28" s="42"/>
      <c r="C28" s="43"/>
      <c r="D28" s="43"/>
      <c r="E28" s="45" t="s">
        <v>376</v>
      </c>
      <c r="F28" s="43"/>
      <c r="G28" s="43"/>
      <c r="H28" s="43"/>
      <c r="I28" s="43"/>
      <c r="J28" s="44"/>
    </row>
    <row r="29" ht="90">
      <c r="A29" s="35" t="s">
        <v>82</v>
      </c>
      <c r="B29" s="42"/>
      <c r="C29" s="43"/>
      <c r="D29" s="43"/>
      <c r="E29" s="37" t="s">
        <v>214</v>
      </c>
      <c r="F29" s="43"/>
      <c r="G29" s="43"/>
      <c r="H29" s="43"/>
      <c r="I29" s="43"/>
      <c r="J29" s="44"/>
    </row>
    <row r="30">
      <c r="A30" s="35" t="s">
        <v>74</v>
      </c>
      <c r="B30" s="35">
        <v>6</v>
      </c>
      <c r="C30" s="36" t="s">
        <v>219</v>
      </c>
      <c r="D30" s="35" t="s">
        <v>76</v>
      </c>
      <c r="E30" s="37" t="s">
        <v>220</v>
      </c>
      <c r="F30" s="38" t="s">
        <v>142</v>
      </c>
      <c r="G30" s="39">
        <v>248.40000000000001</v>
      </c>
      <c r="H30" s="40">
        <v>0</v>
      </c>
      <c r="I30" s="40">
        <f>ROUND(G30*H30,P4)</f>
        <v>0</v>
      </c>
      <c r="J30" s="38" t="s">
        <v>79</v>
      </c>
      <c r="O30" s="41">
        <f>I30*0.21</f>
        <v>0</v>
      </c>
      <c r="P30">
        <v>3</v>
      </c>
    </row>
    <row r="31" ht="30">
      <c r="A31" s="35" t="s">
        <v>80</v>
      </c>
      <c r="B31" s="42"/>
      <c r="C31" s="43"/>
      <c r="D31" s="43"/>
      <c r="E31" s="37" t="s">
        <v>221</v>
      </c>
      <c r="F31" s="43"/>
      <c r="G31" s="43"/>
      <c r="H31" s="43"/>
      <c r="I31" s="43"/>
      <c r="J31" s="44"/>
    </row>
    <row r="32">
      <c r="A32" s="35" t="s">
        <v>87</v>
      </c>
      <c r="B32" s="42"/>
      <c r="C32" s="43"/>
      <c r="D32" s="43"/>
      <c r="E32" s="45" t="s">
        <v>377</v>
      </c>
      <c r="F32" s="43"/>
      <c r="G32" s="43"/>
      <c r="H32" s="43"/>
      <c r="I32" s="43"/>
      <c r="J32" s="44"/>
    </row>
    <row r="33" ht="409.5">
      <c r="A33" s="35" t="s">
        <v>82</v>
      </c>
      <c r="B33" s="42"/>
      <c r="C33" s="43"/>
      <c r="D33" s="43"/>
      <c r="E33" s="37" t="s">
        <v>223</v>
      </c>
      <c r="F33" s="43"/>
      <c r="G33" s="43"/>
      <c r="H33" s="43"/>
      <c r="I33" s="43"/>
      <c r="J33" s="44"/>
    </row>
    <row r="34">
      <c r="A34" s="35" t="s">
        <v>74</v>
      </c>
      <c r="B34" s="35">
        <v>7</v>
      </c>
      <c r="C34" s="36" t="s">
        <v>224</v>
      </c>
      <c r="D34" s="35" t="s">
        <v>76</v>
      </c>
      <c r="E34" s="37" t="s">
        <v>225</v>
      </c>
      <c r="F34" s="38" t="s">
        <v>196</v>
      </c>
      <c r="G34" s="39">
        <v>1150</v>
      </c>
      <c r="H34" s="40">
        <v>0</v>
      </c>
      <c r="I34" s="40">
        <f>ROUND(G34*H34,P4)</f>
        <v>0</v>
      </c>
      <c r="J34" s="38" t="s">
        <v>79</v>
      </c>
      <c r="O34" s="41">
        <f>I34*0.21</f>
        <v>0</v>
      </c>
      <c r="P34">
        <v>3</v>
      </c>
    </row>
    <row r="35">
      <c r="A35" s="35" t="s">
        <v>80</v>
      </c>
      <c r="B35" s="42"/>
      <c r="C35" s="43"/>
      <c r="D35" s="43"/>
      <c r="E35" s="37" t="s">
        <v>226</v>
      </c>
      <c r="F35" s="43"/>
      <c r="G35" s="43"/>
      <c r="H35" s="43"/>
      <c r="I35" s="43"/>
      <c r="J35" s="44"/>
    </row>
    <row r="36">
      <c r="A36" s="35" t="s">
        <v>87</v>
      </c>
      <c r="B36" s="42"/>
      <c r="C36" s="43"/>
      <c r="D36" s="43"/>
      <c r="E36" s="45" t="s">
        <v>378</v>
      </c>
      <c r="F36" s="43"/>
      <c r="G36" s="43"/>
      <c r="H36" s="43"/>
      <c r="I36" s="43"/>
      <c r="J36" s="44"/>
    </row>
    <row r="37" ht="90">
      <c r="A37" s="35" t="s">
        <v>82</v>
      </c>
      <c r="B37" s="42"/>
      <c r="C37" s="43"/>
      <c r="D37" s="43"/>
      <c r="E37" s="37" t="s">
        <v>228</v>
      </c>
      <c r="F37" s="43"/>
      <c r="G37" s="43"/>
      <c r="H37" s="43"/>
      <c r="I37" s="43"/>
      <c r="J37" s="44"/>
    </row>
    <row r="38">
      <c r="A38" s="35" t="s">
        <v>74</v>
      </c>
      <c r="B38" s="35">
        <v>8</v>
      </c>
      <c r="C38" s="36" t="s">
        <v>229</v>
      </c>
      <c r="D38" s="35" t="s">
        <v>76</v>
      </c>
      <c r="E38" s="37" t="s">
        <v>230</v>
      </c>
      <c r="F38" s="38" t="s">
        <v>189</v>
      </c>
      <c r="G38" s="39">
        <v>1233</v>
      </c>
      <c r="H38" s="40">
        <v>0</v>
      </c>
      <c r="I38" s="40">
        <f>ROUND(G38*H38,P4)</f>
        <v>0</v>
      </c>
      <c r="J38" s="38" t="s">
        <v>79</v>
      </c>
      <c r="O38" s="41">
        <f>I38*0.21</f>
        <v>0</v>
      </c>
      <c r="P38">
        <v>3</v>
      </c>
    </row>
    <row r="39">
      <c r="A39" s="35" t="s">
        <v>80</v>
      </c>
      <c r="B39" s="42"/>
      <c r="C39" s="43"/>
      <c r="D39" s="43"/>
      <c r="E39" s="46" t="s">
        <v>76</v>
      </c>
      <c r="F39" s="43"/>
      <c r="G39" s="43"/>
      <c r="H39" s="43"/>
      <c r="I39" s="43"/>
      <c r="J39" s="44"/>
    </row>
    <row r="40">
      <c r="A40" s="35" t="s">
        <v>87</v>
      </c>
      <c r="B40" s="42"/>
      <c r="C40" s="43"/>
      <c r="D40" s="43"/>
      <c r="E40" s="45" t="s">
        <v>379</v>
      </c>
      <c r="F40" s="43"/>
      <c r="G40" s="43"/>
      <c r="H40" s="43"/>
      <c r="I40" s="43"/>
      <c r="J40" s="44"/>
    </row>
    <row r="41" ht="90">
      <c r="A41" s="35" t="s">
        <v>82</v>
      </c>
      <c r="B41" s="42"/>
      <c r="C41" s="43"/>
      <c r="D41" s="43"/>
      <c r="E41" s="37" t="s">
        <v>228</v>
      </c>
      <c r="F41" s="43"/>
      <c r="G41" s="43"/>
      <c r="H41" s="43"/>
      <c r="I41" s="43"/>
      <c r="J41" s="44"/>
    </row>
    <row r="42">
      <c r="A42" s="35" t="s">
        <v>74</v>
      </c>
      <c r="B42" s="35">
        <v>9</v>
      </c>
      <c r="C42" s="36" t="s">
        <v>380</v>
      </c>
      <c r="D42" s="35" t="s">
        <v>76</v>
      </c>
      <c r="E42" s="37" t="s">
        <v>381</v>
      </c>
      <c r="F42" s="38" t="s">
        <v>189</v>
      </c>
      <c r="G42" s="39">
        <v>10</v>
      </c>
      <c r="H42" s="40">
        <v>0</v>
      </c>
      <c r="I42" s="40">
        <f>ROUND(G42*H42,P4)</f>
        <v>0</v>
      </c>
      <c r="J42" s="38" t="s">
        <v>79</v>
      </c>
      <c r="O42" s="41">
        <f>I42*0.21</f>
        <v>0</v>
      </c>
      <c r="P42">
        <v>3</v>
      </c>
    </row>
    <row r="43">
      <c r="A43" s="35" t="s">
        <v>80</v>
      </c>
      <c r="B43" s="42"/>
      <c r="C43" s="43"/>
      <c r="D43" s="43"/>
      <c r="E43" s="46" t="s">
        <v>76</v>
      </c>
      <c r="F43" s="43"/>
      <c r="G43" s="43"/>
      <c r="H43" s="43"/>
      <c r="I43" s="43"/>
      <c r="J43" s="44"/>
    </row>
    <row r="44">
      <c r="A44" s="35" t="s">
        <v>87</v>
      </c>
      <c r="B44" s="42"/>
      <c r="C44" s="43"/>
      <c r="D44" s="43"/>
      <c r="E44" s="45" t="s">
        <v>382</v>
      </c>
      <c r="F44" s="43"/>
      <c r="G44" s="43"/>
      <c r="H44" s="43"/>
      <c r="I44" s="43"/>
      <c r="J44" s="44"/>
    </row>
    <row r="45" ht="90">
      <c r="A45" s="35" t="s">
        <v>82</v>
      </c>
      <c r="B45" s="42"/>
      <c r="C45" s="43"/>
      <c r="D45" s="43"/>
      <c r="E45" s="37" t="s">
        <v>228</v>
      </c>
      <c r="F45" s="43"/>
      <c r="G45" s="43"/>
      <c r="H45" s="43"/>
      <c r="I45" s="43"/>
      <c r="J45" s="44"/>
    </row>
    <row r="46">
      <c r="A46" s="35" t="s">
        <v>74</v>
      </c>
      <c r="B46" s="35">
        <v>10</v>
      </c>
      <c r="C46" s="36" t="s">
        <v>156</v>
      </c>
      <c r="D46" s="35" t="s">
        <v>76</v>
      </c>
      <c r="E46" s="37" t="s">
        <v>235</v>
      </c>
      <c r="F46" s="38" t="s">
        <v>142</v>
      </c>
      <c r="G46" s="39">
        <v>248.40000000000001</v>
      </c>
      <c r="H46" s="40">
        <v>0</v>
      </c>
      <c r="I46" s="40">
        <f>ROUND(G46*H46,P4)</f>
        <v>0</v>
      </c>
      <c r="J46" s="38" t="s">
        <v>79</v>
      </c>
      <c r="O46" s="41">
        <f>I46*0.21</f>
        <v>0</v>
      </c>
      <c r="P46">
        <v>3</v>
      </c>
    </row>
    <row r="47">
      <c r="A47" s="35" t="s">
        <v>80</v>
      </c>
      <c r="B47" s="42"/>
      <c r="C47" s="43"/>
      <c r="D47" s="43"/>
      <c r="E47" s="37" t="s">
        <v>203</v>
      </c>
      <c r="F47" s="43"/>
      <c r="G47" s="43"/>
      <c r="H47" s="43"/>
      <c r="I47" s="43"/>
      <c r="J47" s="44"/>
    </row>
    <row r="48">
      <c r="A48" s="35" t="s">
        <v>87</v>
      </c>
      <c r="B48" s="42"/>
      <c r="C48" s="43"/>
      <c r="D48" s="43"/>
      <c r="E48" s="45" t="s">
        <v>383</v>
      </c>
      <c r="F48" s="43"/>
      <c r="G48" s="43"/>
      <c r="H48" s="43"/>
      <c r="I48" s="43"/>
      <c r="J48" s="44"/>
    </row>
    <row r="49" ht="240">
      <c r="A49" s="35" t="s">
        <v>82</v>
      </c>
      <c r="B49" s="42"/>
      <c r="C49" s="43"/>
      <c r="D49" s="43"/>
      <c r="E49" s="37" t="s">
        <v>237</v>
      </c>
      <c r="F49" s="43"/>
      <c r="G49" s="43"/>
      <c r="H49" s="43"/>
      <c r="I49" s="43"/>
      <c r="J49" s="44"/>
    </row>
    <row r="50">
      <c r="A50" s="35" t="s">
        <v>74</v>
      </c>
      <c r="B50" s="35">
        <v>11</v>
      </c>
      <c r="C50" s="36" t="s">
        <v>238</v>
      </c>
      <c r="D50" s="35" t="s">
        <v>76</v>
      </c>
      <c r="E50" s="37" t="s">
        <v>239</v>
      </c>
      <c r="F50" s="38" t="s">
        <v>142</v>
      </c>
      <c r="G50" s="39">
        <v>86.25</v>
      </c>
      <c r="H50" s="40">
        <v>0</v>
      </c>
      <c r="I50" s="40">
        <f>ROUND(G50*H50,P4)</f>
        <v>0</v>
      </c>
      <c r="J50" s="38" t="s">
        <v>79</v>
      </c>
      <c r="O50" s="41">
        <f>I50*0.21</f>
        <v>0</v>
      </c>
      <c r="P50">
        <v>3</v>
      </c>
    </row>
    <row r="51">
      <c r="A51" s="35" t="s">
        <v>80</v>
      </c>
      <c r="B51" s="42"/>
      <c r="C51" s="43"/>
      <c r="D51" s="43"/>
      <c r="E51" s="37" t="s">
        <v>203</v>
      </c>
      <c r="F51" s="43"/>
      <c r="G51" s="43"/>
      <c r="H51" s="43"/>
      <c r="I51" s="43"/>
      <c r="J51" s="44"/>
    </row>
    <row r="52">
      <c r="A52" s="35" t="s">
        <v>87</v>
      </c>
      <c r="B52" s="42"/>
      <c r="C52" s="43"/>
      <c r="D52" s="43"/>
      <c r="E52" s="45" t="s">
        <v>384</v>
      </c>
      <c r="F52" s="43"/>
      <c r="G52" s="43"/>
      <c r="H52" s="43"/>
      <c r="I52" s="43"/>
      <c r="J52" s="44"/>
    </row>
    <row r="53" ht="315">
      <c r="A53" s="35" t="s">
        <v>82</v>
      </c>
      <c r="B53" s="42"/>
      <c r="C53" s="43"/>
      <c r="D53" s="43"/>
      <c r="E53" s="37" t="s">
        <v>241</v>
      </c>
      <c r="F53" s="43"/>
      <c r="G53" s="43"/>
      <c r="H53" s="43"/>
      <c r="I53" s="43"/>
      <c r="J53" s="44"/>
    </row>
    <row r="54">
      <c r="A54" s="35" t="s">
        <v>74</v>
      </c>
      <c r="B54" s="35">
        <v>12</v>
      </c>
      <c r="C54" s="36" t="s">
        <v>242</v>
      </c>
      <c r="D54" s="35" t="s">
        <v>76</v>
      </c>
      <c r="E54" s="37" t="s">
        <v>243</v>
      </c>
      <c r="F54" s="38" t="s">
        <v>196</v>
      </c>
      <c r="G54" s="39">
        <v>690</v>
      </c>
      <c r="H54" s="40">
        <v>0</v>
      </c>
      <c r="I54" s="40">
        <f>ROUND(G54*H54,P4)</f>
        <v>0</v>
      </c>
      <c r="J54" s="38" t="s">
        <v>79</v>
      </c>
      <c r="O54" s="41">
        <f>I54*0.21</f>
        <v>0</v>
      </c>
      <c r="P54">
        <v>3</v>
      </c>
    </row>
    <row r="55">
      <c r="A55" s="35" t="s">
        <v>80</v>
      </c>
      <c r="B55" s="42"/>
      <c r="C55" s="43"/>
      <c r="D55" s="43"/>
      <c r="E55" s="37" t="s">
        <v>203</v>
      </c>
      <c r="F55" s="43"/>
      <c r="G55" s="43"/>
      <c r="H55" s="43"/>
      <c r="I55" s="43"/>
      <c r="J55" s="44"/>
    </row>
    <row r="56">
      <c r="A56" s="35" t="s">
        <v>87</v>
      </c>
      <c r="B56" s="42"/>
      <c r="C56" s="43"/>
      <c r="D56" s="43"/>
      <c r="E56" s="45" t="s">
        <v>385</v>
      </c>
      <c r="F56" s="43"/>
      <c r="G56" s="43"/>
      <c r="H56" s="43"/>
      <c r="I56" s="43"/>
      <c r="J56" s="44"/>
    </row>
    <row r="57" ht="30">
      <c r="A57" s="35" t="s">
        <v>82</v>
      </c>
      <c r="B57" s="42"/>
      <c r="C57" s="43"/>
      <c r="D57" s="43"/>
      <c r="E57" s="37" t="s">
        <v>245</v>
      </c>
      <c r="F57" s="43"/>
      <c r="G57" s="43"/>
      <c r="H57" s="43"/>
      <c r="I57" s="43"/>
      <c r="J57" s="44"/>
    </row>
    <row r="58">
      <c r="A58" s="29" t="s">
        <v>71</v>
      </c>
      <c r="B58" s="30"/>
      <c r="C58" s="31" t="s">
        <v>170</v>
      </c>
      <c r="D58" s="32"/>
      <c r="E58" s="29" t="s">
        <v>171</v>
      </c>
      <c r="F58" s="32"/>
      <c r="G58" s="32"/>
      <c r="H58" s="32"/>
      <c r="I58" s="33">
        <f>SUMIFS(I59:I66,A59:A66,"P")</f>
        <v>0</v>
      </c>
      <c r="J58" s="34"/>
    </row>
    <row r="59">
      <c r="A59" s="35" t="s">
        <v>74</v>
      </c>
      <c r="B59" s="35">
        <v>13</v>
      </c>
      <c r="C59" s="36" t="s">
        <v>246</v>
      </c>
      <c r="D59" s="35" t="s">
        <v>76</v>
      </c>
      <c r="E59" s="37" t="s">
        <v>247</v>
      </c>
      <c r="F59" s="38" t="s">
        <v>142</v>
      </c>
      <c r="G59" s="39">
        <v>1.3500000000000001</v>
      </c>
      <c r="H59" s="40">
        <v>0</v>
      </c>
      <c r="I59" s="40">
        <f>ROUND(G59*H59,P4)</f>
        <v>0</v>
      </c>
      <c r="J59" s="38" t="s">
        <v>79</v>
      </c>
      <c r="O59" s="41">
        <f>I59*0.21</f>
        <v>0</v>
      </c>
      <c r="P59">
        <v>3</v>
      </c>
    </row>
    <row r="60" ht="30">
      <c r="A60" s="35" t="s">
        <v>80</v>
      </c>
      <c r="B60" s="42"/>
      <c r="C60" s="43"/>
      <c r="D60" s="43"/>
      <c r="E60" s="37" t="s">
        <v>248</v>
      </c>
      <c r="F60" s="43"/>
      <c r="G60" s="43"/>
      <c r="H60" s="43"/>
      <c r="I60" s="43"/>
      <c r="J60" s="44"/>
    </row>
    <row r="61">
      <c r="A61" s="35" t="s">
        <v>87</v>
      </c>
      <c r="B61" s="42"/>
      <c r="C61" s="43"/>
      <c r="D61" s="43"/>
      <c r="E61" s="45" t="s">
        <v>386</v>
      </c>
      <c r="F61" s="43"/>
      <c r="G61" s="43"/>
      <c r="H61" s="43"/>
      <c r="I61" s="43"/>
      <c r="J61" s="44"/>
    </row>
    <row r="62" ht="409.5">
      <c r="A62" s="35" t="s">
        <v>82</v>
      </c>
      <c r="B62" s="42"/>
      <c r="C62" s="43"/>
      <c r="D62" s="43"/>
      <c r="E62" s="37" t="s">
        <v>250</v>
      </c>
      <c r="F62" s="43"/>
      <c r="G62" s="43"/>
      <c r="H62" s="43"/>
      <c r="I62" s="43"/>
      <c r="J62" s="44"/>
    </row>
    <row r="63">
      <c r="A63" s="35" t="s">
        <v>74</v>
      </c>
      <c r="B63" s="35">
        <v>14</v>
      </c>
      <c r="C63" s="36" t="s">
        <v>251</v>
      </c>
      <c r="D63" s="35" t="s">
        <v>76</v>
      </c>
      <c r="E63" s="37" t="s">
        <v>252</v>
      </c>
      <c r="F63" s="38" t="s">
        <v>142</v>
      </c>
      <c r="G63" s="39">
        <v>2.25</v>
      </c>
      <c r="H63" s="40">
        <v>0</v>
      </c>
      <c r="I63" s="40">
        <f>ROUND(G63*H63,P4)</f>
        <v>0</v>
      </c>
      <c r="J63" s="38" t="s">
        <v>79</v>
      </c>
      <c r="O63" s="41">
        <f>I63*0.21</f>
        <v>0</v>
      </c>
      <c r="P63">
        <v>3</v>
      </c>
    </row>
    <row r="64">
      <c r="A64" s="35" t="s">
        <v>80</v>
      </c>
      <c r="B64" s="42"/>
      <c r="C64" s="43"/>
      <c r="D64" s="43"/>
      <c r="E64" s="46" t="s">
        <v>76</v>
      </c>
      <c r="F64" s="43"/>
      <c r="G64" s="43"/>
      <c r="H64" s="43"/>
      <c r="I64" s="43"/>
      <c r="J64" s="44"/>
    </row>
    <row r="65">
      <c r="A65" s="35" t="s">
        <v>87</v>
      </c>
      <c r="B65" s="42"/>
      <c r="C65" s="43"/>
      <c r="D65" s="43"/>
      <c r="E65" s="45" t="s">
        <v>387</v>
      </c>
      <c r="F65" s="43"/>
      <c r="G65" s="43"/>
      <c r="H65" s="43"/>
      <c r="I65" s="43"/>
      <c r="J65" s="44"/>
    </row>
    <row r="66" ht="150">
      <c r="A66" s="35" t="s">
        <v>82</v>
      </c>
      <c r="B66" s="42"/>
      <c r="C66" s="43"/>
      <c r="D66" s="43"/>
      <c r="E66" s="37" t="s">
        <v>254</v>
      </c>
      <c r="F66" s="43"/>
      <c r="G66" s="43"/>
      <c r="H66" s="43"/>
      <c r="I66" s="43"/>
      <c r="J66" s="44"/>
    </row>
    <row r="67">
      <c r="A67" s="29" t="s">
        <v>71</v>
      </c>
      <c r="B67" s="30"/>
      <c r="C67" s="31" t="s">
        <v>138</v>
      </c>
      <c r="D67" s="32"/>
      <c r="E67" s="29" t="s">
        <v>139</v>
      </c>
      <c r="F67" s="32"/>
      <c r="G67" s="32"/>
      <c r="H67" s="32"/>
      <c r="I67" s="33">
        <f>SUMIFS(I68:I111,A68:A111,"P")</f>
        <v>0</v>
      </c>
      <c r="J67" s="34"/>
    </row>
    <row r="68">
      <c r="A68" s="35" t="s">
        <v>74</v>
      </c>
      <c r="B68" s="35">
        <v>15</v>
      </c>
      <c r="C68" s="36" t="s">
        <v>255</v>
      </c>
      <c r="D68" s="35" t="s">
        <v>76</v>
      </c>
      <c r="E68" s="37" t="s">
        <v>256</v>
      </c>
      <c r="F68" s="38" t="s">
        <v>142</v>
      </c>
      <c r="G68" s="39">
        <v>138</v>
      </c>
      <c r="H68" s="40">
        <v>0</v>
      </c>
      <c r="I68" s="40">
        <f>ROUND(G68*H68,P4)</f>
        <v>0</v>
      </c>
      <c r="J68" s="38" t="s">
        <v>79</v>
      </c>
      <c r="O68" s="41">
        <f>I68*0.21</f>
        <v>0</v>
      </c>
      <c r="P68">
        <v>3</v>
      </c>
    </row>
    <row r="69" ht="30">
      <c r="A69" s="35" t="s">
        <v>80</v>
      </c>
      <c r="B69" s="42"/>
      <c r="C69" s="43"/>
      <c r="D69" s="43"/>
      <c r="E69" s="37" t="s">
        <v>388</v>
      </c>
      <c r="F69" s="43"/>
      <c r="G69" s="43"/>
      <c r="H69" s="43"/>
      <c r="I69" s="43"/>
      <c r="J69" s="44"/>
    </row>
    <row r="70">
      <c r="A70" s="35" t="s">
        <v>87</v>
      </c>
      <c r="B70" s="42"/>
      <c r="C70" s="43"/>
      <c r="D70" s="43"/>
      <c r="E70" s="45" t="s">
        <v>389</v>
      </c>
      <c r="F70" s="43"/>
      <c r="G70" s="43"/>
      <c r="H70" s="43"/>
      <c r="I70" s="43"/>
      <c r="J70" s="44"/>
    </row>
    <row r="71" ht="60">
      <c r="A71" s="35" t="s">
        <v>82</v>
      </c>
      <c r="B71" s="42"/>
      <c r="C71" s="43"/>
      <c r="D71" s="43"/>
      <c r="E71" s="37" t="s">
        <v>258</v>
      </c>
      <c r="F71" s="43"/>
      <c r="G71" s="43"/>
      <c r="H71" s="43"/>
      <c r="I71" s="43"/>
      <c r="J71" s="44"/>
    </row>
    <row r="72">
      <c r="A72" s="35" t="s">
        <v>74</v>
      </c>
      <c r="B72" s="35">
        <v>16</v>
      </c>
      <c r="C72" s="36" t="s">
        <v>259</v>
      </c>
      <c r="D72" s="35" t="s">
        <v>76</v>
      </c>
      <c r="E72" s="37" t="s">
        <v>260</v>
      </c>
      <c r="F72" s="38" t="s">
        <v>196</v>
      </c>
      <c r="G72" s="39">
        <v>138</v>
      </c>
      <c r="H72" s="40">
        <v>0</v>
      </c>
      <c r="I72" s="40">
        <f>ROUND(G72*H72,P4)</f>
        <v>0</v>
      </c>
      <c r="J72" s="38" t="s">
        <v>79</v>
      </c>
      <c r="O72" s="41">
        <f>I72*0.21</f>
        <v>0</v>
      </c>
      <c r="P72">
        <v>3</v>
      </c>
    </row>
    <row r="73" ht="30">
      <c r="A73" s="35" t="s">
        <v>80</v>
      </c>
      <c r="B73" s="42"/>
      <c r="C73" s="43"/>
      <c r="D73" s="43"/>
      <c r="E73" s="37" t="s">
        <v>390</v>
      </c>
      <c r="F73" s="43"/>
      <c r="G73" s="43"/>
      <c r="H73" s="43"/>
      <c r="I73" s="43"/>
      <c r="J73" s="44"/>
    </row>
    <row r="74">
      <c r="A74" s="35" t="s">
        <v>87</v>
      </c>
      <c r="B74" s="42"/>
      <c r="C74" s="43"/>
      <c r="D74" s="43"/>
      <c r="E74" s="45" t="s">
        <v>391</v>
      </c>
      <c r="F74" s="43"/>
      <c r="G74" s="43"/>
      <c r="H74" s="43"/>
      <c r="I74" s="43"/>
      <c r="J74" s="44"/>
    </row>
    <row r="75" ht="60">
      <c r="A75" s="35" t="s">
        <v>82</v>
      </c>
      <c r="B75" s="42"/>
      <c r="C75" s="43"/>
      <c r="D75" s="43"/>
      <c r="E75" s="37" t="s">
        <v>258</v>
      </c>
      <c r="F75" s="43"/>
      <c r="G75" s="43"/>
      <c r="H75" s="43"/>
      <c r="I75" s="43"/>
      <c r="J75" s="44"/>
    </row>
    <row r="76">
      <c r="A76" s="35" t="s">
        <v>74</v>
      </c>
      <c r="B76" s="35">
        <v>17</v>
      </c>
      <c r="C76" s="36" t="s">
        <v>392</v>
      </c>
      <c r="D76" s="35" t="s">
        <v>76</v>
      </c>
      <c r="E76" s="37" t="s">
        <v>393</v>
      </c>
      <c r="F76" s="38" t="s">
        <v>196</v>
      </c>
      <c r="G76" s="39">
        <v>690</v>
      </c>
      <c r="H76" s="40">
        <v>0</v>
      </c>
      <c r="I76" s="40">
        <f>ROUND(G76*H76,P4)</f>
        <v>0</v>
      </c>
      <c r="J76" s="38" t="s">
        <v>79</v>
      </c>
      <c r="O76" s="41">
        <f>I76*0.21</f>
        <v>0</v>
      </c>
      <c r="P76">
        <v>3</v>
      </c>
    </row>
    <row r="77" ht="45">
      <c r="A77" s="35" t="s">
        <v>80</v>
      </c>
      <c r="B77" s="42"/>
      <c r="C77" s="43"/>
      <c r="D77" s="43"/>
      <c r="E77" s="37" t="s">
        <v>394</v>
      </c>
      <c r="F77" s="43"/>
      <c r="G77" s="43"/>
      <c r="H77" s="43"/>
      <c r="I77" s="43"/>
      <c r="J77" s="44"/>
    </row>
    <row r="78">
      <c r="A78" s="35" t="s">
        <v>87</v>
      </c>
      <c r="B78" s="42"/>
      <c r="C78" s="43"/>
      <c r="D78" s="43"/>
      <c r="E78" s="45" t="s">
        <v>395</v>
      </c>
      <c r="F78" s="43"/>
      <c r="G78" s="43"/>
      <c r="H78" s="43"/>
      <c r="I78" s="43"/>
      <c r="J78" s="44"/>
    </row>
    <row r="79" ht="120">
      <c r="A79" s="35" t="s">
        <v>82</v>
      </c>
      <c r="B79" s="42"/>
      <c r="C79" s="43"/>
      <c r="D79" s="43"/>
      <c r="E79" s="37" t="s">
        <v>396</v>
      </c>
      <c r="F79" s="43"/>
      <c r="G79" s="43"/>
      <c r="H79" s="43"/>
      <c r="I79" s="43"/>
      <c r="J79" s="44"/>
    </row>
    <row r="80">
      <c r="A80" s="35" t="s">
        <v>74</v>
      </c>
      <c r="B80" s="35">
        <v>18</v>
      </c>
      <c r="C80" s="36" t="s">
        <v>397</v>
      </c>
      <c r="D80" s="35" t="s">
        <v>76</v>
      </c>
      <c r="E80" s="37" t="s">
        <v>398</v>
      </c>
      <c r="F80" s="38" t="s">
        <v>196</v>
      </c>
      <c r="G80" s="39">
        <v>690</v>
      </c>
      <c r="H80" s="40">
        <v>0</v>
      </c>
      <c r="I80" s="40">
        <f>ROUND(G80*H80,P4)</f>
        <v>0</v>
      </c>
      <c r="J80" s="38" t="s">
        <v>79</v>
      </c>
      <c r="O80" s="41">
        <f>I80*0.21</f>
        <v>0</v>
      </c>
      <c r="P80">
        <v>3</v>
      </c>
    </row>
    <row r="81">
      <c r="A81" s="35" t="s">
        <v>80</v>
      </c>
      <c r="B81" s="42"/>
      <c r="C81" s="43"/>
      <c r="D81" s="43"/>
      <c r="E81" s="37" t="s">
        <v>203</v>
      </c>
      <c r="F81" s="43"/>
      <c r="G81" s="43"/>
      <c r="H81" s="43"/>
      <c r="I81" s="43"/>
      <c r="J81" s="44"/>
    </row>
    <row r="82" ht="30">
      <c r="A82" s="35" t="s">
        <v>87</v>
      </c>
      <c r="B82" s="42"/>
      <c r="C82" s="43"/>
      <c r="D82" s="43"/>
      <c r="E82" s="45" t="s">
        <v>399</v>
      </c>
      <c r="F82" s="43"/>
      <c r="G82" s="43"/>
      <c r="H82" s="43"/>
      <c r="I82" s="43"/>
      <c r="J82" s="44"/>
    </row>
    <row r="83" ht="120">
      <c r="A83" s="35" t="s">
        <v>82</v>
      </c>
      <c r="B83" s="42"/>
      <c r="C83" s="43"/>
      <c r="D83" s="43"/>
      <c r="E83" s="37" t="s">
        <v>199</v>
      </c>
      <c r="F83" s="43"/>
      <c r="G83" s="43"/>
      <c r="H83" s="43"/>
      <c r="I83" s="43"/>
      <c r="J83" s="44"/>
    </row>
    <row r="84">
      <c r="A84" s="35" t="s">
        <v>74</v>
      </c>
      <c r="B84" s="35">
        <v>19</v>
      </c>
      <c r="C84" s="36" t="s">
        <v>400</v>
      </c>
      <c r="D84" s="35" t="s">
        <v>76</v>
      </c>
      <c r="E84" s="37" t="s">
        <v>401</v>
      </c>
      <c r="F84" s="38" t="s">
        <v>196</v>
      </c>
      <c r="G84" s="39">
        <v>7507</v>
      </c>
      <c r="H84" s="40">
        <v>0</v>
      </c>
      <c r="I84" s="40">
        <f>ROUND(G84*H84,P4)</f>
        <v>0</v>
      </c>
      <c r="J84" s="38" t="s">
        <v>79</v>
      </c>
      <c r="O84" s="41">
        <f>I84*0.21</f>
        <v>0</v>
      </c>
      <c r="P84">
        <v>3</v>
      </c>
    </row>
    <row r="85">
      <c r="A85" s="35" t="s">
        <v>80</v>
      </c>
      <c r="B85" s="42"/>
      <c r="C85" s="43"/>
      <c r="D85" s="43"/>
      <c r="E85" s="37" t="s">
        <v>402</v>
      </c>
      <c r="F85" s="43"/>
      <c r="G85" s="43"/>
      <c r="H85" s="43"/>
      <c r="I85" s="43"/>
      <c r="J85" s="44"/>
    </row>
    <row r="86">
      <c r="A86" s="35" t="s">
        <v>87</v>
      </c>
      <c r="B86" s="42"/>
      <c r="C86" s="43"/>
      <c r="D86" s="43"/>
      <c r="E86" s="45" t="s">
        <v>403</v>
      </c>
      <c r="F86" s="43"/>
      <c r="G86" s="43"/>
      <c r="H86" s="43"/>
      <c r="I86" s="43"/>
      <c r="J86" s="44"/>
    </row>
    <row r="87" ht="90">
      <c r="A87" s="35" t="s">
        <v>82</v>
      </c>
      <c r="B87" s="42"/>
      <c r="C87" s="43"/>
      <c r="D87" s="43"/>
      <c r="E87" s="37" t="s">
        <v>404</v>
      </c>
      <c r="F87" s="43"/>
      <c r="G87" s="43"/>
      <c r="H87" s="43"/>
      <c r="I87" s="43"/>
      <c r="J87" s="44"/>
    </row>
    <row r="88">
      <c r="A88" s="35" t="s">
        <v>74</v>
      </c>
      <c r="B88" s="35">
        <v>20</v>
      </c>
      <c r="C88" s="36" t="s">
        <v>263</v>
      </c>
      <c r="D88" s="35" t="s">
        <v>76</v>
      </c>
      <c r="E88" s="37" t="s">
        <v>264</v>
      </c>
      <c r="F88" s="38" t="s">
        <v>196</v>
      </c>
      <c r="G88" s="39">
        <v>1150</v>
      </c>
      <c r="H88" s="40">
        <v>0</v>
      </c>
      <c r="I88" s="40">
        <f>ROUND(G88*H88,P4)</f>
        <v>0</v>
      </c>
      <c r="J88" s="38" t="s">
        <v>79</v>
      </c>
      <c r="O88" s="41">
        <f>I88*0.21</f>
        <v>0</v>
      </c>
      <c r="P88">
        <v>3</v>
      </c>
    </row>
    <row r="89">
      <c r="A89" s="35" t="s">
        <v>80</v>
      </c>
      <c r="B89" s="42"/>
      <c r="C89" s="43"/>
      <c r="D89" s="43"/>
      <c r="E89" s="46" t="s">
        <v>76</v>
      </c>
      <c r="F89" s="43"/>
      <c r="G89" s="43"/>
      <c r="H89" s="43"/>
      <c r="I89" s="43"/>
      <c r="J89" s="44"/>
    </row>
    <row r="90">
      <c r="A90" s="35" t="s">
        <v>87</v>
      </c>
      <c r="B90" s="42"/>
      <c r="C90" s="43"/>
      <c r="D90" s="43"/>
      <c r="E90" s="45" t="s">
        <v>378</v>
      </c>
      <c r="F90" s="43"/>
      <c r="G90" s="43"/>
      <c r="H90" s="43"/>
      <c r="I90" s="43"/>
      <c r="J90" s="44"/>
    </row>
    <row r="91" ht="120">
      <c r="A91" s="35" t="s">
        <v>82</v>
      </c>
      <c r="B91" s="42"/>
      <c r="C91" s="43"/>
      <c r="D91" s="43"/>
      <c r="E91" s="37" t="s">
        <v>199</v>
      </c>
      <c r="F91" s="43"/>
      <c r="G91" s="43"/>
      <c r="H91" s="43"/>
      <c r="I91" s="43"/>
      <c r="J91" s="44"/>
    </row>
    <row r="92">
      <c r="A92" s="35" t="s">
        <v>74</v>
      </c>
      <c r="B92" s="35">
        <v>21</v>
      </c>
      <c r="C92" s="36" t="s">
        <v>265</v>
      </c>
      <c r="D92" s="35" t="s">
        <v>76</v>
      </c>
      <c r="E92" s="37" t="s">
        <v>266</v>
      </c>
      <c r="F92" s="38" t="s">
        <v>196</v>
      </c>
      <c r="G92" s="39">
        <v>7507</v>
      </c>
      <c r="H92" s="40">
        <v>0</v>
      </c>
      <c r="I92" s="40">
        <f>ROUND(G92*H92,P4)</f>
        <v>0</v>
      </c>
      <c r="J92" s="38" t="s">
        <v>79</v>
      </c>
      <c r="O92" s="41">
        <f>I92*0.21</f>
        <v>0</v>
      </c>
      <c r="P92">
        <v>3</v>
      </c>
    </row>
    <row r="93">
      <c r="A93" s="35" t="s">
        <v>80</v>
      </c>
      <c r="B93" s="42"/>
      <c r="C93" s="43"/>
      <c r="D93" s="43"/>
      <c r="E93" s="37" t="s">
        <v>267</v>
      </c>
      <c r="F93" s="43"/>
      <c r="G93" s="43"/>
      <c r="H93" s="43"/>
      <c r="I93" s="43"/>
      <c r="J93" s="44"/>
    </row>
    <row r="94">
      <c r="A94" s="35" t="s">
        <v>87</v>
      </c>
      <c r="B94" s="42"/>
      <c r="C94" s="43"/>
      <c r="D94" s="43"/>
      <c r="E94" s="45" t="s">
        <v>405</v>
      </c>
      <c r="F94" s="43"/>
      <c r="G94" s="43"/>
      <c r="H94" s="43"/>
      <c r="I94" s="43"/>
      <c r="J94" s="44"/>
    </row>
    <row r="95" ht="75">
      <c r="A95" s="35" t="s">
        <v>82</v>
      </c>
      <c r="B95" s="42"/>
      <c r="C95" s="43"/>
      <c r="D95" s="43"/>
      <c r="E95" s="37" t="s">
        <v>269</v>
      </c>
      <c r="F95" s="43"/>
      <c r="G95" s="43"/>
      <c r="H95" s="43"/>
      <c r="I95" s="43"/>
      <c r="J95" s="44"/>
    </row>
    <row r="96">
      <c r="A96" s="35" t="s">
        <v>74</v>
      </c>
      <c r="B96" s="35">
        <v>22</v>
      </c>
      <c r="C96" s="36" t="s">
        <v>270</v>
      </c>
      <c r="D96" s="35" t="s">
        <v>76</v>
      </c>
      <c r="E96" s="37" t="s">
        <v>271</v>
      </c>
      <c r="F96" s="38" t="s">
        <v>196</v>
      </c>
      <c r="G96" s="39">
        <v>7507</v>
      </c>
      <c r="H96" s="40">
        <v>0</v>
      </c>
      <c r="I96" s="40">
        <f>ROUND(G96*H96,P4)</f>
        <v>0</v>
      </c>
      <c r="J96" s="38" t="s">
        <v>79</v>
      </c>
      <c r="O96" s="41">
        <f>I96*0.21</f>
        <v>0</v>
      </c>
      <c r="P96">
        <v>3</v>
      </c>
    </row>
    <row r="97" ht="30">
      <c r="A97" s="35" t="s">
        <v>80</v>
      </c>
      <c r="B97" s="42"/>
      <c r="C97" s="43"/>
      <c r="D97" s="43"/>
      <c r="E97" s="37" t="s">
        <v>406</v>
      </c>
      <c r="F97" s="43"/>
      <c r="G97" s="43"/>
      <c r="H97" s="43"/>
      <c r="I97" s="43"/>
      <c r="J97" s="44"/>
    </row>
    <row r="98">
      <c r="A98" s="35" t="s">
        <v>87</v>
      </c>
      <c r="B98" s="42"/>
      <c r="C98" s="43"/>
      <c r="D98" s="43"/>
      <c r="E98" s="45" t="s">
        <v>405</v>
      </c>
      <c r="F98" s="43"/>
      <c r="G98" s="43"/>
      <c r="H98" s="43"/>
      <c r="I98" s="43"/>
      <c r="J98" s="44"/>
    </row>
    <row r="99" ht="75">
      <c r="A99" s="35" t="s">
        <v>82</v>
      </c>
      <c r="B99" s="42"/>
      <c r="C99" s="43"/>
      <c r="D99" s="43"/>
      <c r="E99" s="37" t="s">
        <v>269</v>
      </c>
      <c r="F99" s="43"/>
      <c r="G99" s="43"/>
      <c r="H99" s="43"/>
      <c r="I99" s="43"/>
      <c r="J99" s="44"/>
    </row>
    <row r="100">
      <c r="A100" s="35" t="s">
        <v>74</v>
      </c>
      <c r="B100" s="35">
        <v>23</v>
      </c>
      <c r="C100" s="36" t="s">
        <v>274</v>
      </c>
      <c r="D100" s="35" t="s">
        <v>76</v>
      </c>
      <c r="E100" s="37" t="s">
        <v>275</v>
      </c>
      <c r="F100" s="38" t="s">
        <v>196</v>
      </c>
      <c r="G100" s="39">
        <v>1150</v>
      </c>
      <c r="H100" s="40">
        <v>0</v>
      </c>
      <c r="I100" s="40">
        <f>ROUND(G100*H100,P4)</f>
        <v>0</v>
      </c>
      <c r="J100" s="38" t="s">
        <v>79</v>
      </c>
      <c r="O100" s="41">
        <f>I100*0.21</f>
        <v>0</v>
      </c>
      <c r="P100">
        <v>3</v>
      </c>
    </row>
    <row r="101" ht="75">
      <c r="A101" s="35" t="s">
        <v>80</v>
      </c>
      <c r="B101" s="42"/>
      <c r="C101" s="43"/>
      <c r="D101" s="43"/>
      <c r="E101" s="37" t="s">
        <v>276</v>
      </c>
      <c r="F101" s="43"/>
      <c r="G101" s="43"/>
      <c r="H101" s="43"/>
      <c r="I101" s="43"/>
      <c r="J101" s="44"/>
    </row>
    <row r="102">
      <c r="A102" s="35" t="s">
        <v>87</v>
      </c>
      <c r="B102" s="42"/>
      <c r="C102" s="43"/>
      <c r="D102" s="43"/>
      <c r="E102" s="45" t="s">
        <v>407</v>
      </c>
      <c r="F102" s="43"/>
      <c r="G102" s="43"/>
      <c r="H102" s="43"/>
      <c r="I102" s="43"/>
      <c r="J102" s="44"/>
    </row>
    <row r="103" ht="60">
      <c r="A103" s="35" t="s">
        <v>82</v>
      </c>
      <c r="B103" s="42"/>
      <c r="C103" s="43"/>
      <c r="D103" s="43"/>
      <c r="E103" s="37" t="s">
        <v>278</v>
      </c>
      <c r="F103" s="43"/>
      <c r="G103" s="43"/>
      <c r="H103" s="43"/>
      <c r="I103" s="43"/>
      <c r="J103" s="44"/>
    </row>
    <row r="104">
      <c r="A104" s="35" t="s">
        <v>74</v>
      </c>
      <c r="B104" s="35">
        <v>24</v>
      </c>
      <c r="C104" s="36" t="s">
        <v>281</v>
      </c>
      <c r="D104" s="35" t="s">
        <v>76</v>
      </c>
      <c r="E104" s="37" t="s">
        <v>282</v>
      </c>
      <c r="F104" s="38" t="s">
        <v>196</v>
      </c>
      <c r="G104" s="39">
        <v>7507</v>
      </c>
      <c r="H104" s="40">
        <v>0</v>
      </c>
      <c r="I104" s="40">
        <f>ROUND(G104*H104,P4)</f>
        <v>0</v>
      </c>
      <c r="J104" s="38" t="s">
        <v>79</v>
      </c>
      <c r="O104" s="41">
        <f>I104*0.21</f>
        <v>0</v>
      </c>
      <c r="P104">
        <v>3</v>
      </c>
    </row>
    <row r="105">
      <c r="A105" s="35" t="s">
        <v>80</v>
      </c>
      <c r="B105" s="42"/>
      <c r="C105" s="43"/>
      <c r="D105" s="43"/>
      <c r="E105" s="37" t="s">
        <v>283</v>
      </c>
      <c r="F105" s="43"/>
      <c r="G105" s="43"/>
      <c r="H105" s="43"/>
      <c r="I105" s="43"/>
      <c r="J105" s="44"/>
    </row>
    <row r="106">
      <c r="A106" s="35" t="s">
        <v>87</v>
      </c>
      <c r="B106" s="42"/>
      <c r="C106" s="43"/>
      <c r="D106" s="43"/>
      <c r="E106" s="45" t="s">
        <v>405</v>
      </c>
      <c r="F106" s="43"/>
      <c r="G106" s="43"/>
      <c r="H106" s="43"/>
      <c r="I106" s="43"/>
      <c r="J106" s="44"/>
    </row>
    <row r="107" ht="165">
      <c r="A107" s="35" t="s">
        <v>82</v>
      </c>
      <c r="B107" s="42"/>
      <c r="C107" s="43"/>
      <c r="D107" s="43"/>
      <c r="E107" s="37" t="s">
        <v>285</v>
      </c>
      <c r="F107" s="43"/>
      <c r="G107" s="43"/>
      <c r="H107" s="43"/>
      <c r="I107" s="43"/>
      <c r="J107" s="44"/>
    </row>
    <row r="108">
      <c r="A108" s="35" t="s">
        <v>74</v>
      </c>
      <c r="B108" s="35">
        <v>25</v>
      </c>
      <c r="C108" s="36" t="s">
        <v>293</v>
      </c>
      <c r="D108" s="35" t="s">
        <v>76</v>
      </c>
      <c r="E108" s="37" t="s">
        <v>294</v>
      </c>
      <c r="F108" s="38" t="s">
        <v>196</v>
      </c>
      <c r="G108" s="39">
        <v>7507</v>
      </c>
      <c r="H108" s="40">
        <v>0</v>
      </c>
      <c r="I108" s="40">
        <f>ROUND(G108*H108,P4)</f>
        <v>0</v>
      </c>
      <c r="J108" s="38" t="s">
        <v>79</v>
      </c>
      <c r="O108" s="41">
        <f>I108*0.21</f>
        <v>0</v>
      </c>
      <c r="P108">
        <v>3</v>
      </c>
    </row>
    <row r="109">
      <c r="A109" s="35" t="s">
        <v>80</v>
      </c>
      <c r="B109" s="42"/>
      <c r="C109" s="43"/>
      <c r="D109" s="43"/>
      <c r="E109" s="46" t="s">
        <v>76</v>
      </c>
      <c r="F109" s="43"/>
      <c r="G109" s="43"/>
      <c r="H109" s="43"/>
      <c r="I109" s="43"/>
      <c r="J109" s="44"/>
    </row>
    <row r="110">
      <c r="A110" s="35" t="s">
        <v>87</v>
      </c>
      <c r="B110" s="42"/>
      <c r="C110" s="43"/>
      <c r="D110" s="43"/>
      <c r="E110" s="45" t="s">
        <v>405</v>
      </c>
      <c r="F110" s="43"/>
      <c r="G110" s="43"/>
      <c r="H110" s="43"/>
      <c r="I110" s="43"/>
      <c r="J110" s="44"/>
    </row>
    <row r="111" ht="165">
      <c r="A111" s="35" t="s">
        <v>82</v>
      </c>
      <c r="B111" s="42"/>
      <c r="C111" s="43"/>
      <c r="D111" s="43"/>
      <c r="E111" s="37" t="s">
        <v>285</v>
      </c>
      <c r="F111" s="43"/>
      <c r="G111" s="43"/>
      <c r="H111" s="43"/>
      <c r="I111" s="43"/>
      <c r="J111" s="44"/>
    </row>
    <row r="112">
      <c r="A112" s="29" t="s">
        <v>71</v>
      </c>
      <c r="B112" s="30"/>
      <c r="C112" s="31" t="s">
        <v>295</v>
      </c>
      <c r="D112" s="32"/>
      <c r="E112" s="29" t="s">
        <v>296</v>
      </c>
      <c r="F112" s="32"/>
      <c r="G112" s="32"/>
      <c r="H112" s="32"/>
      <c r="I112" s="33">
        <f>SUMIFS(I113:I116,A113:A116,"P")</f>
        <v>0</v>
      </c>
      <c r="J112" s="34"/>
    </row>
    <row r="113" ht="30">
      <c r="A113" s="35" t="s">
        <v>74</v>
      </c>
      <c r="B113" s="35">
        <v>26</v>
      </c>
      <c r="C113" s="36" t="s">
        <v>297</v>
      </c>
      <c r="D113" s="35" t="s">
        <v>76</v>
      </c>
      <c r="E113" s="37" t="s">
        <v>298</v>
      </c>
      <c r="F113" s="38" t="s">
        <v>196</v>
      </c>
      <c r="G113" s="39">
        <v>3.5</v>
      </c>
      <c r="H113" s="40">
        <v>0</v>
      </c>
      <c r="I113" s="40">
        <f>ROUND(G113*H113,P4)</f>
        <v>0</v>
      </c>
      <c r="J113" s="38" t="s">
        <v>79</v>
      </c>
      <c r="O113" s="41">
        <f>I113*0.21</f>
        <v>0</v>
      </c>
      <c r="P113">
        <v>3</v>
      </c>
    </row>
    <row r="114">
      <c r="A114" s="35" t="s">
        <v>80</v>
      </c>
      <c r="B114" s="42"/>
      <c r="C114" s="43"/>
      <c r="D114" s="43"/>
      <c r="E114" s="46" t="s">
        <v>76</v>
      </c>
      <c r="F114" s="43"/>
      <c r="G114" s="43"/>
      <c r="H114" s="43"/>
      <c r="I114" s="43"/>
      <c r="J114" s="44"/>
    </row>
    <row r="115">
      <c r="A115" s="35" t="s">
        <v>87</v>
      </c>
      <c r="B115" s="42"/>
      <c r="C115" s="43"/>
      <c r="D115" s="43"/>
      <c r="E115" s="45" t="s">
        <v>408</v>
      </c>
      <c r="F115" s="43"/>
      <c r="G115" s="43"/>
      <c r="H115" s="43"/>
      <c r="I115" s="43"/>
      <c r="J115" s="44"/>
    </row>
    <row r="116" ht="90">
      <c r="A116" s="35" t="s">
        <v>82</v>
      </c>
      <c r="B116" s="42"/>
      <c r="C116" s="43"/>
      <c r="D116" s="43"/>
      <c r="E116" s="37" t="s">
        <v>300</v>
      </c>
      <c r="F116" s="43"/>
      <c r="G116" s="43"/>
      <c r="H116" s="43"/>
      <c r="I116" s="43"/>
      <c r="J116" s="44"/>
    </row>
    <row r="117">
      <c r="A117" s="29" t="s">
        <v>71</v>
      </c>
      <c r="B117" s="30"/>
      <c r="C117" s="31" t="s">
        <v>185</v>
      </c>
      <c r="D117" s="32"/>
      <c r="E117" s="29" t="s">
        <v>186</v>
      </c>
      <c r="F117" s="32"/>
      <c r="G117" s="32"/>
      <c r="H117" s="32"/>
      <c r="I117" s="33">
        <f>SUMIFS(I118:I164,A118:A164,"P")</f>
        <v>0</v>
      </c>
      <c r="J117" s="34"/>
    </row>
    <row r="118">
      <c r="A118" s="35" t="s">
        <v>74</v>
      </c>
      <c r="B118" s="35">
        <v>27</v>
      </c>
      <c r="C118" s="36" t="s">
        <v>409</v>
      </c>
      <c r="D118" s="35" t="s">
        <v>76</v>
      </c>
      <c r="E118" s="37" t="s">
        <v>410</v>
      </c>
      <c r="F118" s="38" t="s">
        <v>189</v>
      </c>
      <c r="G118" s="39">
        <v>6</v>
      </c>
      <c r="H118" s="40">
        <v>0</v>
      </c>
      <c r="I118" s="40">
        <f>ROUND(G118*H118,P4)</f>
        <v>0</v>
      </c>
      <c r="J118" s="38" t="s">
        <v>79</v>
      </c>
      <c r="O118" s="41">
        <f>I118*0.21</f>
        <v>0</v>
      </c>
      <c r="P118">
        <v>3</v>
      </c>
    </row>
    <row r="119">
      <c r="A119" s="35" t="s">
        <v>80</v>
      </c>
      <c r="B119" s="42"/>
      <c r="C119" s="43"/>
      <c r="D119" s="43"/>
      <c r="E119" s="37" t="s">
        <v>411</v>
      </c>
      <c r="F119" s="43"/>
      <c r="G119" s="43"/>
      <c r="H119" s="43"/>
      <c r="I119" s="43"/>
      <c r="J119" s="44"/>
    </row>
    <row r="120">
      <c r="A120" s="35" t="s">
        <v>87</v>
      </c>
      <c r="B120" s="42"/>
      <c r="C120" s="43"/>
      <c r="D120" s="43"/>
      <c r="E120" s="45" t="s">
        <v>412</v>
      </c>
      <c r="F120" s="43"/>
      <c r="G120" s="43"/>
      <c r="H120" s="43"/>
      <c r="I120" s="43"/>
      <c r="J120" s="44"/>
    </row>
    <row r="121" ht="75">
      <c r="A121" s="35" t="s">
        <v>82</v>
      </c>
      <c r="B121" s="42"/>
      <c r="C121" s="43"/>
      <c r="D121" s="43"/>
      <c r="E121" s="37" t="s">
        <v>413</v>
      </c>
      <c r="F121" s="43"/>
      <c r="G121" s="43"/>
      <c r="H121" s="43"/>
      <c r="I121" s="43"/>
      <c r="J121" s="44"/>
    </row>
    <row r="122">
      <c r="A122" s="35" t="s">
        <v>74</v>
      </c>
      <c r="B122" s="35">
        <v>28</v>
      </c>
      <c r="C122" s="36" t="s">
        <v>307</v>
      </c>
      <c r="D122" s="35" t="s">
        <v>76</v>
      </c>
      <c r="E122" s="37" t="s">
        <v>308</v>
      </c>
      <c r="F122" s="38" t="s">
        <v>131</v>
      </c>
      <c r="G122" s="39">
        <v>56</v>
      </c>
      <c r="H122" s="40">
        <v>0</v>
      </c>
      <c r="I122" s="40">
        <f>ROUND(G122*H122,P4)</f>
        <v>0</v>
      </c>
      <c r="J122" s="38" t="s">
        <v>79</v>
      </c>
      <c r="O122" s="41">
        <f>I122*0.21</f>
        <v>0</v>
      </c>
      <c r="P122">
        <v>3</v>
      </c>
    </row>
    <row r="123">
      <c r="A123" s="35" t="s">
        <v>80</v>
      </c>
      <c r="B123" s="42"/>
      <c r="C123" s="43"/>
      <c r="D123" s="43"/>
      <c r="E123" s="37" t="s">
        <v>309</v>
      </c>
      <c r="F123" s="43"/>
      <c r="G123" s="43"/>
      <c r="H123" s="43"/>
      <c r="I123" s="43"/>
      <c r="J123" s="44"/>
    </row>
    <row r="124" ht="45">
      <c r="A124" s="35" t="s">
        <v>87</v>
      </c>
      <c r="B124" s="42"/>
      <c r="C124" s="43"/>
      <c r="D124" s="43"/>
      <c r="E124" s="45" t="s">
        <v>414</v>
      </c>
      <c r="F124" s="43"/>
      <c r="G124" s="43"/>
      <c r="H124" s="43"/>
      <c r="I124" s="43"/>
      <c r="J124" s="44"/>
    </row>
    <row r="125" ht="60">
      <c r="A125" s="35" t="s">
        <v>82</v>
      </c>
      <c r="B125" s="42"/>
      <c r="C125" s="43"/>
      <c r="D125" s="43"/>
      <c r="E125" s="37" t="s">
        <v>311</v>
      </c>
      <c r="F125" s="43"/>
      <c r="G125" s="43"/>
      <c r="H125" s="43"/>
      <c r="I125" s="43"/>
      <c r="J125" s="44"/>
    </row>
    <row r="126">
      <c r="A126" s="35" t="s">
        <v>74</v>
      </c>
      <c r="B126" s="35">
        <v>29</v>
      </c>
      <c r="C126" s="36" t="s">
        <v>317</v>
      </c>
      <c r="D126" s="35" t="s">
        <v>76</v>
      </c>
      <c r="E126" s="37" t="s">
        <v>318</v>
      </c>
      <c r="F126" s="38" t="s">
        <v>131</v>
      </c>
      <c r="G126" s="39">
        <v>56</v>
      </c>
      <c r="H126" s="40">
        <v>0</v>
      </c>
      <c r="I126" s="40">
        <f>ROUND(G126*H126,P4)</f>
        <v>0</v>
      </c>
      <c r="J126" s="38" t="s">
        <v>79</v>
      </c>
      <c r="O126" s="41">
        <f>I126*0.21</f>
        <v>0</v>
      </c>
      <c r="P126">
        <v>3</v>
      </c>
    </row>
    <row r="127">
      <c r="A127" s="35" t="s">
        <v>80</v>
      </c>
      <c r="B127" s="42"/>
      <c r="C127" s="43"/>
      <c r="D127" s="43"/>
      <c r="E127" s="46" t="s">
        <v>76</v>
      </c>
      <c r="F127" s="43"/>
      <c r="G127" s="43"/>
      <c r="H127" s="43"/>
      <c r="I127" s="43"/>
      <c r="J127" s="44"/>
    </row>
    <row r="128">
      <c r="A128" s="35" t="s">
        <v>82</v>
      </c>
      <c r="B128" s="42"/>
      <c r="C128" s="43"/>
      <c r="D128" s="43"/>
      <c r="E128" s="37" t="s">
        <v>320</v>
      </c>
      <c r="F128" s="43"/>
      <c r="G128" s="43"/>
      <c r="H128" s="43"/>
      <c r="I128" s="43"/>
      <c r="J128" s="44"/>
    </row>
    <row r="129" ht="30">
      <c r="A129" s="35" t="s">
        <v>74</v>
      </c>
      <c r="B129" s="35">
        <v>30</v>
      </c>
      <c r="C129" s="36" t="s">
        <v>321</v>
      </c>
      <c r="D129" s="35" t="s">
        <v>76</v>
      </c>
      <c r="E129" s="37" t="s">
        <v>322</v>
      </c>
      <c r="F129" s="38" t="s">
        <v>131</v>
      </c>
      <c r="G129" s="39">
        <v>2</v>
      </c>
      <c r="H129" s="40">
        <v>0</v>
      </c>
      <c r="I129" s="40">
        <f>ROUND(G129*H129,P4)</f>
        <v>0</v>
      </c>
      <c r="J129" s="38" t="s">
        <v>79</v>
      </c>
      <c r="O129" s="41">
        <f>I129*0.21</f>
        <v>0</v>
      </c>
      <c r="P129">
        <v>3</v>
      </c>
    </row>
    <row r="130">
      <c r="A130" s="35" t="s">
        <v>80</v>
      </c>
      <c r="B130" s="42"/>
      <c r="C130" s="43"/>
      <c r="D130" s="43"/>
      <c r="E130" s="37" t="s">
        <v>323</v>
      </c>
      <c r="F130" s="43"/>
      <c r="G130" s="43"/>
      <c r="H130" s="43"/>
      <c r="I130" s="43"/>
      <c r="J130" s="44"/>
    </row>
    <row r="131" ht="45">
      <c r="A131" s="35" t="s">
        <v>87</v>
      </c>
      <c r="B131" s="42"/>
      <c r="C131" s="43"/>
      <c r="D131" s="43"/>
      <c r="E131" s="45" t="s">
        <v>415</v>
      </c>
      <c r="F131" s="43"/>
      <c r="G131" s="43"/>
      <c r="H131" s="43"/>
      <c r="I131" s="43"/>
      <c r="J131" s="44"/>
    </row>
    <row r="132" ht="30">
      <c r="A132" s="35" t="s">
        <v>82</v>
      </c>
      <c r="B132" s="42"/>
      <c r="C132" s="43"/>
      <c r="D132" s="43"/>
      <c r="E132" s="37" t="s">
        <v>325</v>
      </c>
      <c r="F132" s="43"/>
      <c r="G132" s="43"/>
      <c r="H132" s="43"/>
      <c r="I132" s="43"/>
      <c r="J132" s="44"/>
    </row>
    <row r="133" ht="30">
      <c r="A133" s="35" t="s">
        <v>74</v>
      </c>
      <c r="B133" s="35">
        <v>31</v>
      </c>
      <c r="C133" s="36" t="s">
        <v>326</v>
      </c>
      <c r="D133" s="35" t="s">
        <v>76</v>
      </c>
      <c r="E133" s="37" t="s">
        <v>327</v>
      </c>
      <c r="F133" s="38" t="s">
        <v>131</v>
      </c>
      <c r="G133" s="39">
        <v>2</v>
      </c>
      <c r="H133" s="40">
        <v>0</v>
      </c>
      <c r="I133" s="40">
        <f>ROUND(G133*H133,P4)</f>
        <v>0</v>
      </c>
      <c r="J133" s="38" t="s">
        <v>79</v>
      </c>
      <c r="O133" s="41">
        <f>I133*0.21</f>
        <v>0</v>
      </c>
      <c r="P133">
        <v>3</v>
      </c>
    </row>
    <row r="134">
      <c r="A134" s="35" t="s">
        <v>80</v>
      </c>
      <c r="B134" s="42"/>
      <c r="C134" s="43"/>
      <c r="D134" s="43"/>
      <c r="E134" s="37" t="s">
        <v>328</v>
      </c>
      <c r="F134" s="43"/>
      <c r="G134" s="43"/>
      <c r="H134" s="43"/>
      <c r="I134" s="43"/>
      <c r="J134" s="44"/>
    </row>
    <row r="135" ht="45">
      <c r="A135" s="35" t="s">
        <v>87</v>
      </c>
      <c r="B135" s="42"/>
      <c r="C135" s="43"/>
      <c r="D135" s="43"/>
      <c r="E135" s="45" t="s">
        <v>415</v>
      </c>
      <c r="F135" s="43"/>
      <c r="G135" s="43"/>
      <c r="H135" s="43"/>
      <c r="I135" s="43"/>
      <c r="J135" s="44"/>
    </row>
    <row r="136" ht="30">
      <c r="A136" s="35" t="s">
        <v>82</v>
      </c>
      <c r="B136" s="42"/>
      <c r="C136" s="43"/>
      <c r="D136" s="43"/>
      <c r="E136" s="37" t="s">
        <v>329</v>
      </c>
      <c r="F136" s="43"/>
      <c r="G136" s="43"/>
      <c r="H136" s="43"/>
      <c r="I136" s="43"/>
      <c r="J136" s="44"/>
    </row>
    <row r="137" ht="30">
      <c r="A137" s="35" t="s">
        <v>74</v>
      </c>
      <c r="B137" s="35">
        <v>32</v>
      </c>
      <c r="C137" s="36" t="s">
        <v>330</v>
      </c>
      <c r="D137" s="35" t="s">
        <v>76</v>
      </c>
      <c r="E137" s="37" t="s">
        <v>331</v>
      </c>
      <c r="F137" s="38" t="s">
        <v>131</v>
      </c>
      <c r="G137" s="39">
        <v>2</v>
      </c>
      <c r="H137" s="40">
        <v>0</v>
      </c>
      <c r="I137" s="40">
        <f>ROUND(G137*H137,P4)</f>
        <v>0</v>
      </c>
      <c r="J137" s="38" t="s">
        <v>79</v>
      </c>
      <c r="O137" s="41">
        <f>I137*0.21</f>
        <v>0</v>
      </c>
      <c r="P137">
        <v>3</v>
      </c>
    </row>
    <row r="138">
      <c r="A138" s="35" t="s">
        <v>80</v>
      </c>
      <c r="B138" s="42"/>
      <c r="C138" s="43"/>
      <c r="D138" s="43"/>
      <c r="E138" s="37" t="s">
        <v>332</v>
      </c>
      <c r="F138" s="43"/>
      <c r="G138" s="43"/>
      <c r="H138" s="43"/>
      <c r="I138" s="43"/>
      <c r="J138" s="44"/>
    </row>
    <row r="139">
      <c r="A139" s="35" t="s">
        <v>87</v>
      </c>
      <c r="B139" s="42"/>
      <c r="C139" s="43"/>
      <c r="D139" s="43"/>
      <c r="E139" s="45" t="s">
        <v>416</v>
      </c>
      <c r="F139" s="43"/>
      <c r="G139" s="43"/>
      <c r="H139" s="43"/>
      <c r="I139" s="43"/>
      <c r="J139" s="44"/>
    </row>
    <row r="140" ht="45">
      <c r="A140" s="35" t="s">
        <v>82</v>
      </c>
      <c r="B140" s="42"/>
      <c r="C140" s="43"/>
      <c r="D140" s="43"/>
      <c r="E140" s="37" t="s">
        <v>334</v>
      </c>
      <c r="F140" s="43"/>
      <c r="G140" s="43"/>
      <c r="H140" s="43"/>
      <c r="I140" s="43"/>
      <c r="J140" s="44"/>
    </row>
    <row r="141">
      <c r="A141" s="35" t="s">
        <v>74</v>
      </c>
      <c r="B141" s="35">
        <v>33</v>
      </c>
      <c r="C141" s="36" t="s">
        <v>335</v>
      </c>
      <c r="D141" s="35" t="s">
        <v>76</v>
      </c>
      <c r="E141" s="37" t="s">
        <v>336</v>
      </c>
      <c r="F141" s="38" t="s">
        <v>131</v>
      </c>
      <c r="G141" s="39">
        <v>2</v>
      </c>
      <c r="H141" s="40">
        <v>0</v>
      </c>
      <c r="I141" s="40">
        <f>ROUND(G141*H141,P4)</f>
        <v>0</v>
      </c>
      <c r="J141" s="38" t="s">
        <v>79</v>
      </c>
      <c r="O141" s="41">
        <f>I141*0.21</f>
        <v>0</v>
      </c>
      <c r="P141">
        <v>3</v>
      </c>
    </row>
    <row r="142">
      <c r="A142" s="35" t="s">
        <v>80</v>
      </c>
      <c r="B142" s="42"/>
      <c r="C142" s="43"/>
      <c r="D142" s="43"/>
      <c r="E142" s="37" t="s">
        <v>328</v>
      </c>
      <c r="F142" s="43"/>
      <c r="G142" s="43"/>
      <c r="H142" s="43"/>
      <c r="I142" s="43"/>
      <c r="J142" s="44"/>
    </row>
    <row r="143">
      <c r="A143" s="35" t="s">
        <v>87</v>
      </c>
      <c r="B143" s="42"/>
      <c r="C143" s="43"/>
      <c r="D143" s="43"/>
      <c r="E143" s="45" t="s">
        <v>416</v>
      </c>
      <c r="F143" s="43"/>
      <c r="G143" s="43"/>
      <c r="H143" s="43"/>
      <c r="I143" s="43"/>
      <c r="J143" s="44"/>
    </row>
    <row r="144" ht="30">
      <c r="A144" s="35" t="s">
        <v>82</v>
      </c>
      <c r="B144" s="42"/>
      <c r="C144" s="43"/>
      <c r="D144" s="43"/>
      <c r="E144" s="37" t="s">
        <v>329</v>
      </c>
      <c r="F144" s="43"/>
      <c r="G144" s="43"/>
      <c r="H144" s="43"/>
      <c r="I144" s="43"/>
      <c r="J144" s="44"/>
    </row>
    <row r="145" ht="30">
      <c r="A145" s="35" t="s">
        <v>74</v>
      </c>
      <c r="B145" s="35">
        <v>34</v>
      </c>
      <c r="C145" s="36" t="s">
        <v>337</v>
      </c>
      <c r="D145" s="35" t="s">
        <v>76</v>
      </c>
      <c r="E145" s="37" t="s">
        <v>338</v>
      </c>
      <c r="F145" s="38" t="s">
        <v>196</v>
      </c>
      <c r="G145" s="39">
        <v>383.33300000000003</v>
      </c>
      <c r="H145" s="40">
        <v>0</v>
      </c>
      <c r="I145" s="40">
        <f>ROUND(G145*H145,P4)</f>
        <v>0</v>
      </c>
      <c r="J145" s="38" t="s">
        <v>79</v>
      </c>
      <c r="O145" s="41">
        <f>I145*0.21</f>
        <v>0</v>
      </c>
      <c r="P145">
        <v>3</v>
      </c>
    </row>
    <row r="146" ht="45">
      <c r="A146" s="35" t="s">
        <v>80</v>
      </c>
      <c r="B146" s="42"/>
      <c r="C146" s="43"/>
      <c r="D146" s="43"/>
      <c r="E146" s="37" t="s">
        <v>339</v>
      </c>
      <c r="F146" s="43"/>
      <c r="G146" s="43"/>
      <c r="H146" s="43"/>
      <c r="I146" s="43"/>
      <c r="J146" s="44"/>
    </row>
    <row r="147" ht="45">
      <c r="A147" s="35" t="s">
        <v>87</v>
      </c>
      <c r="B147" s="42"/>
      <c r="C147" s="43"/>
      <c r="D147" s="43"/>
      <c r="E147" s="45" t="s">
        <v>417</v>
      </c>
      <c r="F147" s="43"/>
      <c r="G147" s="43"/>
      <c r="H147" s="43"/>
      <c r="I147" s="43"/>
      <c r="J147" s="44"/>
    </row>
    <row r="148" ht="60">
      <c r="A148" s="35" t="s">
        <v>82</v>
      </c>
      <c r="B148" s="42"/>
      <c r="C148" s="43"/>
      <c r="D148" s="43"/>
      <c r="E148" s="37" t="s">
        <v>341</v>
      </c>
      <c r="F148" s="43"/>
      <c r="G148" s="43"/>
      <c r="H148" s="43"/>
      <c r="I148" s="43"/>
      <c r="J148" s="44"/>
    </row>
    <row r="149" ht="30">
      <c r="A149" s="35" t="s">
        <v>74</v>
      </c>
      <c r="B149" s="35">
        <v>35</v>
      </c>
      <c r="C149" s="36" t="s">
        <v>342</v>
      </c>
      <c r="D149" s="35" t="s">
        <v>100</v>
      </c>
      <c r="E149" s="37" t="s">
        <v>343</v>
      </c>
      <c r="F149" s="38" t="s">
        <v>196</v>
      </c>
      <c r="G149" s="39">
        <v>383.33300000000003</v>
      </c>
      <c r="H149" s="40">
        <v>0</v>
      </c>
      <c r="I149" s="40">
        <f>ROUND(G149*H149,P4)</f>
        <v>0</v>
      </c>
      <c r="J149" s="38" t="s">
        <v>79</v>
      </c>
      <c r="O149" s="41">
        <f>I149*0.21</f>
        <v>0</v>
      </c>
      <c r="P149">
        <v>3</v>
      </c>
    </row>
    <row r="150">
      <c r="A150" s="35" t="s">
        <v>80</v>
      </c>
      <c r="B150" s="42"/>
      <c r="C150" s="43"/>
      <c r="D150" s="43"/>
      <c r="E150" s="46" t="s">
        <v>76</v>
      </c>
      <c r="F150" s="43"/>
      <c r="G150" s="43"/>
      <c r="H150" s="43"/>
      <c r="I150" s="43"/>
      <c r="J150" s="44"/>
    </row>
    <row r="151" ht="45">
      <c r="A151" s="35" t="s">
        <v>87</v>
      </c>
      <c r="B151" s="42"/>
      <c r="C151" s="43"/>
      <c r="D151" s="43"/>
      <c r="E151" s="45" t="s">
        <v>417</v>
      </c>
      <c r="F151" s="43"/>
      <c r="G151" s="43"/>
      <c r="H151" s="43"/>
      <c r="I151" s="43"/>
      <c r="J151" s="44"/>
    </row>
    <row r="152" ht="60">
      <c r="A152" s="35" t="s">
        <v>82</v>
      </c>
      <c r="B152" s="42"/>
      <c r="C152" s="43"/>
      <c r="D152" s="43"/>
      <c r="E152" s="37" t="s">
        <v>344</v>
      </c>
      <c r="F152" s="43"/>
      <c r="G152" s="43"/>
      <c r="H152" s="43"/>
      <c r="I152" s="43"/>
      <c r="J152" s="44"/>
    </row>
    <row r="153" ht="30">
      <c r="A153" s="35" t="s">
        <v>74</v>
      </c>
      <c r="B153" s="35">
        <v>36</v>
      </c>
      <c r="C153" s="36" t="s">
        <v>418</v>
      </c>
      <c r="D153" s="35" t="s">
        <v>76</v>
      </c>
      <c r="E153" s="37" t="s">
        <v>419</v>
      </c>
      <c r="F153" s="38" t="s">
        <v>131</v>
      </c>
      <c r="G153" s="39">
        <v>1</v>
      </c>
      <c r="H153" s="40">
        <v>0</v>
      </c>
      <c r="I153" s="40">
        <f>ROUND(G153*H153,P4)</f>
        <v>0</v>
      </c>
      <c r="J153" s="38" t="s">
        <v>79</v>
      </c>
      <c r="O153" s="41">
        <f>I153*0.21</f>
        <v>0</v>
      </c>
      <c r="P153">
        <v>3</v>
      </c>
    </row>
    <row r="154">
      <c r="A154" s="35" t="s">
        <v>80</v>
      </c>
      <c r="B154" s="42"/>
      <c r="C154" s="43"/>
      <c r="D154" s="43"/>
      <c r="E154" s="46" t="s">
        <v>76</v>
      </c>
      <c r="F154" s="43"/>
      <c r="G154" s="43"/>
      <c r="H154" s="43"/>
      <c r="I154" s="43"/>
      <c r="J154" s="44"/>
    </row>
    <row r="155">
      <c r="A155" s="35" t="s">
        <v>87</v>
      </c>
      <c r="B155" s="42"/>
      <c r="C155" s="43"/>
      <c r="D155" s="43"/>
      <c r="E155" s="45" t="s">
        <v>420</v>
      </c>
      <c r="F155" s="43"/>
      <c r="G155" s="43"/>
      <c r="H155" s="43"/>
      <c r="I155" s="43"/>
      <c r="J155" s="44"/>
    </row>
    <row r="156" ht="409.5">
      <c r="A156" s="35" t="s">
        <v>82</v>
      </c>
      <c r="B156" s="42"/>
      <c r="C156" s="43"/>
      <c r="D156" s="43"/>
      <c r="E156" s="37" t="s">
        <v>348</v>
      </c>
      <c r="F156" s="43"/>
      <c r="G156" s="43"/>
      <c r="H156" s="43"/>
      <c r="I156" s="43"/>
      <c r="J156" s="44"/>
    </row>
    <row r="157">
      <c r="A157" s="35" t="s">
        <v>74</v>
      </c>
      <c r="B157" s="35">
        <v>37</v>
      </c>
      <c r="C157" s="36" t="s">
        <v>349</v>
      </c>
      <c r="D157" s="35" t="s">
        <v>76</v>
      </c>
      <c r="E157" s="37" t="s">
        <v>350</v>
      </c>
      <c r="F157" s="38" t="s">
        <v>196</v>
      </c>
      <c r="G157" s="39">
        <v>3.5</v>
      </c>
      <c r="H157" s="40">
        <v>0</v>
      </c>
      <c r="I157" s="40">
        <f>ROUND(G157*H157,P4)</f>
        <v>0</v>
      </c>
      <c r="J157" s="38" t="s">
        <v>79</v>
      </c>
      <c r="O157" s="41">
        <f>I157*0.21</f>
        <v>0</v>
      </c>
      <c r="P157">
        <v>3</v>
      </c>
    </row>
    <row r="158">
      <c r="A158" s="35" t="s">
        <v>80</v>
      </c>
      <c r="B158" s="42"/>
      <c r="C158" s="43"/>
      <c r="D158" s="43"/>
      <c r="E158" s="46" t="s">
        <v>76</v>
      </c>
      <c r="F158" s="43"/>
      <c r="G158" s="43"/>
      <c r="H158" s="43"/>
      <c r="I158" s="43"/>
      <c r="J158" s="44"/>
    </row>
    <row r="159">
      <c r="A159" s="35" t="s">
        <v>87</v>
      </c>
      <c r="B159" s="42"/>
      <c r="C159" s="43"/>
      <c r="D159" s="43"/>
      <c r="E159" s="45" t="s">
        <v>408</v>
      </c>
      <c r="F159" s="43"/>
      <c r="G159" s="43"/>
      <c r="H159" s="43"/>
      <c r="I159" s="43"/>
      <c r="J159" s="44"/>
    </row>
    <row r="160" ht="30">
      <c r="A160" s="35" t="s">
        <v>82</v>
      </c>
      <c r="B160" s="42"/>
      <c r="C160" s="43"/>
      <c r="D160" s="43"/>
      <c r="E160" s="37" t="s">
        <v>351</v>
      </c>
      <c r="F160" s="43"/>
      <c r="G160" s="43"/>
      <c r="H160" s="43"/>
      <c r="I160" s="43"/>
      <c r="J160" s="44"/>
    </row>
    <row r="161">
      <c r="A161" s="35" t="s">
        <v>74</v>
      </c>
      <c r="B161" s="35">
        <v>38</v>
      </c>
      <c r="C161" s="36" t="s">
        <v>352</v>
      </c>
      <c r="D161" s="35" t="s">
        <v>76</v>
      </c>
      <c r="E161" s="37" t="s">
        <v>353</v>
      </c>
      <c r="F161" s="38" t="s">
        <v>142</v>
      </c>
      <c r="G161" s="39">
        <v>1.704</v>
      </c>
      <c r="H161" s="40">
        <v>0</v>
      </c>
      <c r="I161" s="40">
        <f>ROUND(G161*H161,P4)</f>
        <v>0</v>
      </c>
      <c r="J161" s="38" t="s">
        <v>79</v>
      </c>
      <c r="O161" s="41">
        <f>I161*0.21</f>
        <v>0</v>
      </c>
      <c r="P161">
        <v>3</v>
      </c>
    </row>
    <row r="162" ht="30">
      <c r="A162" s="35" t="s">
        <v>80</v>
      </c>
      <c r="B162" s="42"/>
      <c r="C162" s="43"/>
      <c r="D162" s="43"/>
      <c r="E162" s="37" t="s">
        <v>354</v>
      </c>
      <c r="F162" s="43"/>
      <c r="G162" s="43"/>
      <c r="H162" s="43"/>
      <c r="I162" s="43"/>
      <c r="J162" s="44"/>
    </row>
    <row r="163">
      <c r="A163" s="35" t="s">
        <v>87</v>
      </c>
      <c r="B163" s="42"/>
      <c r="C163" s="43"/>
      <c r="D163" s="43"/>
      <c r="E163" s="45" t="s">
        <v>421</v>
      </c>
      <c r="F163" s="43"/>
      <c r="G163" s="43"/>
      <c r="H163" s="43"/>
      <c r="I163" s="43"/>
      <c r="J163" s="44"/>
    </row>
    <row r="164" ht="135">
      <c r="A164" s="35" t="s">
        <v>82</v>
      </c>
      <c r="B164" s="48"/>
      <c r="C164" s="49"/>
      <c r="D164" s="49"/>
      <c r="E164" s="37" t="s">
        <v>356</v>
      </c>
      <c r="F164" s="49"/>
      <c r="G164" s="49"/>
      <c r="H164" s="49"/>
      <c r="I164" s="49"/>
      <c r="J164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53</v>
      </c>
      <c r="F2" s="15"/>
      <c r="G2" s="15"/>
      <c r="H2" s="15"/>
      <c r="I2" s="15"/>
      <c r="J2" s="17"/>
    </row>
    <row r="3">
      <c r="A3" s="3" t="s">
        <v>54</v>
      </c>
      <c r="B3" s="18" t="s">
        <v>55</v>
      </c>
      <c r="C3" s="19" t="s">
        <v>56</v>
      </c>
      <c r="D3" s="20"/>
      <c r="E3" s="21" t="s">
        <v>57</v>
      </c>
      <c r="F3" s="15"/>
      <c r="G3" s="15"/>
      <c r="H3" s="22" t="s">
        <v>23</v>
      </c>
      <c r="I3" s="23">
        <f>SUMIFS(I8:I29,A8:A29,"SD")</f>
        <v>0</v>
      </c>
      <c r="J3" s="17"/>
      <c r="O3">
        <v>0</v>
      </c>
      <c r="P3">
        <v>2</v>
      </c>
    </row>
    <row r="4">
      <c r="A4" s="3" t="s">
        <v>58</v>
      </c>
      <c r="B4" s="18" t="s">
        <v>59</v>
      </c>
      <c r="C4" s="19" t="s">
        <v>23</v>
      </c>
      <c r="D4" s="20"/>
      <c r="E4" s="21" t="s">
        <v>24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60</v>
      </c>
      <c r="B5" s="25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 t="s">
        <v>67</v>
      </c>
      <c r="I5" s="7"/>
      <c r="J5" s="26" t="s">
        <v>68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69</v>
      </c>
      <c r="I6" s="7" t="s">
        <v>70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71</v>
      </c>
      <c r="B8" s="30"/>
      <c r="C8" s="31" t="s">
        <v>100</v>
      </c>
      <c r="D8" s="32"/>
      <c r="E8" s="29" t="s">
        <v>151</v>
      </c>
      <c r="F8" s="32"/>
      <c r="G8" s="32"/>
      <c r="H8" s="32"/>
      <c r="I8" s="33">
        <f>SUMIFS(I9:I12,A9:A12,"P")</f>
        <v>0</v>
      </c>
      <c r="J8" s="34"/>
    </row>
    <row r="9">
      <c r="A9" s="35" t="s">
        <v>74</v>
      </c>
      <c r="B9" s="35">
        <v>1</v>
      </c>
      <c r="C9" s="36" t="s">
        <v>210</v>
      </c>
      <c r="D9" s="35" t="s">
        <v>76</v>
      </c>
      <c r="E9" s="37" t="s">
        <v>211</v>
      </c>
      <c r="F9" s="38" t="s">
        <v>142</v>
      </c>
      <c r="G9" s="39">
        <v>5.9000000000000004</v>
      </c>
      <c r="H9" s="40">
        <v>0</v>
      </c>
      <c r="I9" s="40">
        <f>ROUND(G9*H9,P4)</f>
        <v>0</v>
      </c>
      <c r="J9" s="38" t="s">
        <v>79</v>
      </c>
      <c r="O9" s="41">
        <f>I9*0.21</f>
        <v>0</v>
      </c>
      <c r="P9">
        <v>3</v>
      </c>
    </row>
    <row r="10" ht="30">
      <c r="A10" s="35" t="s">
        <v>80</v>
      </c>
      <c r="B10" s="42"/>
      <c r="C10" s="43"/>
      <c r="D10" s="43"/>
      <c r="E10" s="37" t="s">
        <v>357</v>
      </c>
      <c r="F10" s="43"/>
      <c r="G10" s="43"/>
      <c r="H10" s="43"/>
      <c r="I10" s="43"/>
      <c r="J10" s="44"/>
    </row>
    <row r="11">
      <c r="A11" s="35" t="s">
        <v>87</v>
      </c>
      <c r="B11" s="42"/>
      <c r="C11" s="43"/>
      <c r="D11" s="43"/>
      <c r="E11" s="45" t="s">
        <v>422</v>
      </c>
      <c r="F11" s="43"/>
      <c r="G11" s="43"/>
      <c r="H11" s="43"/>
      <c r="I11" s="43"/>
      <c r="J11" s="44"/>
    </row>
    <row r="12" ht="90">
      <c r="A12" s="35" t="s">
        <v>82</v>
      </c>
      <c r="B12" s="42"/>
      <c r="C12" s="43"/>
      <c r="D12" s="43"/>
      <c r="E12" s="37" t="s">
        <v>214</v>
      </c>
      <c r="F12" s="43"/>
      <c r="G12" s="43"/>
      <c r="H12" s="43"/>
      <c r="I12" s="43"/>
      <c r="J12" s="44"/>
    </row>
    <row r="13">
      <c r="A13" s="29" t="s">
        <v>71</v>
      </c>
      <c r="B13" s="30"/>
      <c r="C13" s="31" t="s">
        <v>138</v>
      </c>
      <c r="D13" s="32"/>
      <c r="E13" s="29" t="s">
        <v>139</v>
      </c>
      <c r="F13" s="32"/>
      <c r="G13" s="32"/>
      <c r="H13" s="32"/>
      <c r="I13" s="33">
        <f>SUMIFS(I14:I29,A14:A29,"P")</f>
        <v>0</v>
      </c>
      <c r="J13" s="34"/>
    </row>
    <row r="14">
      <c r="A14" s="35" t="s">
        <v>74</v>
      </c>
      <c r="B14" s="35">
        <v>2</v>
      </c>
      <c r="C14" s="36" t="s">
        <v>194</v>
      </c>
      <c r="D14" s="35" t="s">
        <v>76</v>
      </c>
      <c r="E14" s="37" t="s">
        <v>195</v>
      </c>
      <c r="F14" s="38" t="s">
        <v>196</v>
      </c>
      <c r="G14" s="39">
        <v>69</v>
      </c>
      <c r="H14" s="40">
        <v>0</v>
      </c>
      <c r="I14" s="40">
        <f>ROUND(G14*H14,P4)</f>
        <v>0</v>
      </c>
      <c r="J14" s="38" t="s">
        <v>79</v>
      </c>
      <c r="O14" s="41">
        <f>I14*0.21</f>
        <v>0</v>
      </c>
      <c r="P14">
        <v>3</v>
      </c>
    </row>
    <row r="15">
      <c r="A15" s="35" t="s">
        <v>80</v>
      </c>
      <c r="B15" s="42"/>
      <c r="C15" s="43"/>
      <c r="D15" s="43"/>
      <c r="E15" s="37" t="s">
        <v>197</v>
      </c>
      <c r="F15" s="43"/>
      <c r="G15" s="43"/>
      <c r="H15" s="43"/>
      <c r="I15" s="43"/>
      <c r="J15" s="44"/>
    </row>
    <row r="16">
      <c r="A16" s="35" t="s">
        <v>87</v>
      </c>
      <c r="B16" s="42"/>
      <c r="C16" s="43"/>
      <c r="D16" s="43"/>
      <c r="E16" s="45" t="s">
        <v>423</v>
      </c>
      <c r="F16" s="43"/>
      <c r="G16" s="43"/>
      <c r="H16" s="43"/>
      <c r="I16" s="43"/>
      <c r="J16" s="44"/>
    </row>
    <row r="17" ht="120">
      <c r="A17" s="35" t="s">
        <v>82</v>
      </c>
      <c r="B17" s="42"/>
      <c r="C17" s="43"/>
      <c r="D17" s="43"/>
      <c r="E17" s="37" t="s">
        <v>199</v>
      </c>
      <c r="F17" s="43"/>
      <c r="G17" s="43"/>
      <c r="H17" s="43"/>
      <c r="I17" s="43"/>
      <c r="J17" s="44"/>
    </row>
    <row r="18">
      <c r="A18" s="35" t="s">
        <v>74</v>
      </c>
      <c r="B18" s="35">
        <v>3</v>
      </c>
      <c r="C18" s="36" t="s">
        <v>265</v>
      </c>
      <c r="D18" s="35" t="s">
        <v>76</v>
      </c>
      <c r="E18" s="37" t="s">
        <v>360</v>
      </c>
      <c r="F18" s="38" t="s">
        <v>196</v>
      </c>
      <c r="G18" s="39">
        <v>120</v>
      </c>
      <c r="H18" s="40">
        <v>0</v>
      </c>
      <c r="I18" s="40">
        <f>ROUND(G18*H18,P4)</f>
        <v>0</v>
      </c>
      <c r="J18" s="38" t="s">
        <v>79</v>
      </c>
      <c r="O18" s="41">
        <f>I18*0.21</f>
        <v>0</v>
      </c>
      <c r="P18">
        <v>3</v>
      </c>
    </row>
    <row r="19">
      <c r="A19" s="35" t="s">
        <v>80</v>
      </c>
      <c r="B19" s="42"/>
      <c r="C19" s="43"/>
      <c r="D19" s="43"/>
      <c r="E19" s="46" t="s">
        <v>76</v>
      </c>
      <c r="F19" s="43"/>
      <c r="G19" s="43"/>
      <c r="H19" s="43"/>
      <c r="I19" s="43"/>
      <c r="J19" s="44"/>
    </row>
    <row r="20">
      <c r="A20" s="35" t="s">
        <v>87</v>
      </c>
      <c r="B20" s="42"/>
      <c r="C20" s="43"/>
      <c r="D20" s="43"/>
      <c r="E20" s="45" t="s">
        <v>424</v>
      </c>
      <c r="F20" s="43"/>
      <c r="G20" s="43"/>
      <c r="H20" s="43"/>
      <c r="I20" s="43"/>
      <c r="J20" s="44"/>
    </row>
    <row r="21" ht="75">
      <c r="A21" s="35" t="s">
        <v>82</v>
      </c>
      <c r="B21" s="42"/>
      <c r="C21" s="43"/>
      <c r="D21" s="43"/>
      <c r="E21" s="37" t="s">
        <v>362</v>
      </c>
      <c r="F21" s="43"/>
      <c r="G21" s="43"/>
      <c r="H21" s="43"/>
      <c r="I21" s="43"/>
      <c r="J21" s="44"/>
    </row>
    <row r="22">
      <c r="A22" s="35" t="s">
        <v>74</v>
      </c>
      <c r="B22" s="35">
        <v>4</v>
      </c>
      <c r="C22" s="36" t="s">
        <v>281</v>
      </c>
      <c r="D22" s="35" t="s">
        <v>100</v>
      </c>
      <c r="E22" s="37" t="s">
        <v>282</v>
      </c>
      <c r="F22" s="38" t="s">
        <v>196</v>
      </c>
      <c r="G22" s="39">
        <v>120</v>
      </c>
      <c r="H22" s="40">
        <v>0</v>
      </c>
      <c r="I22" s="40">
        <f>ROUND(G22*H22,P4)</f>
        <v>0</v>
      </c>
      <c r="J22" s="38" t="s">
        <v>79</v>
      </c>
      <c r="O22" s="41">
        <f>I22*0.21</f>
        <v>0</v>
      </c>
      <c r="P22">
        <v>3</v>
      </c>
    </row>
    <row r="23">
      <c r="A23" s="35" t="s">
        <v>80</v>
      </c>
      <c r="B23" s="42"/>
      <c r="C23" s="43"/>
      <c r="D23" s="43"/>
      <c r="E23" s="37" t="s">
        <v>363</v>
      </c>
      <c r="F23" s="43"/>
      <c r="G23" s="43"/>
      <c r="H23" s="43"/>
      <c r="I23" s="43"/>
      <c r="J23" s="44"/>
    </row>
    <row r="24">
      <c r="A24" s="35" t="s">
        <v>87</v>
      </c>
      <c r="B24" s="42"/>
      <c r="C24" s="43"/>
      <c r="D24" s="43"/>
      <c r="E24" s="45" t="s">
        <v>425</v>
      </c>
      <c r="F24" s="43"/>
      <c r="G24" s="43"/>
      <c r="H24" s="43"/>
      <c r="I24" s="43"/>
      <c r="J24" s="44"/>
    </row>
    <row r="25" ht="165">
      <c r="A25" s="35" t="s">
        <v>82</v>
      </c>
      <c r="B25" s="42"/>
      <c r="C25" s="43"/>
      <c r="D25" s="43"/>
      <c r="E25" s="37" t="s">
        <v>285</v>
      </c>
      <c r="F25" s="43"/>
      <c r="G25" s="43"/>
      <c r="H25" s="43"/>
      <c r="I25" s="43"/>
      <c r="J25" s="44"/>
    </row>
    <row r="26">
      <c r="A26" s="35" t="s">
        <v>74</v>
      </c>
      <c r="B26" s="35">
        <v>5</v>
      </c>
      <c r="C26" s="36" t="s">
        <v>365</v>
      </c>
      <c r="D26" s="35" t="s">
        <v>76</v>
      </c>
      <c r="E26" s="37" t="s">
        <v>366</v>
      </c>
      <c r="F26" s="38" t="s">
        <v>189</v>
      </c>
      <c r="G26" s="39">
        <v>29</v>
      </c>
      <c r="H26" s="40">
        <v>0</v>
      </c>
      <c r="I26" s="40">
        <f>ROUND(G26*H26,P4)</f>
        <v>0</v>
      </c>
      <c r="J26" s="38" t="s">
        <v>79</v>
      </c>
      <c r="O26" s="41">
        <f>I26*0.21</f>
        <v>0</v>
      </c>
      <c r="P26">
        <v>3</v>
      </c>
    </row>
    <row r="27">
      <c r="A27" s="35" t="s">
        <v>80</v>
      </c>
      <c r="B27" s="42"/>
      <c r="C27" s="43"/>
      <c r="D27" s="43"/>
      <c r="E27" s="46" t="s">
        <v>76</v>
      </c>
      <c r="F27" s="43"/>
      <c r="G27" s="43"/>
      <c r="H27" s="43"/>
      <c r="I27" s="43"/>
      <c r="J27" s="44"/>
    </row>
    <row r="28">
      <c r="A28" s="35" t="s">
        <v>87</v>
      </c>
      <c r="B28" s="42"/>
      <c r="C28" s="43"/>
      <c r="D28" s="43"/>
      <c r="E28" s="45" t="s">
        <v>426</v>
      </c>
      <c r="F28" s="43"/>
      <c r="G28" s="43"/>
      <c r="H28" s="43"/>
      <c r="I28" s="43"/>
      <c r="J28" s="44"/>
    </row>
    <row r="29" ht="45">
      <c r="A29" s="35" t="s">
        <v>82</v>
      </c>
      <c r="B29" s="48"/>
      <c r="C29" s="49"/>
      <c r="D29" s="49"/>
      <c r="E29" s="37" t="s">
        <v>427</v>
      </c>
      <c r="F29" s="49"/>
      <c r="G29" s="49"/>
      <c r="H29" s="49"/>
      <c r="I29" s="49"/>
      <c r="J29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53</v>
      </c>
      <c r="F2" s="15"/>
      <c r="G2" s="15"/>
      <c r="H2" s="15"/>
      <c r="I2" s="15"/>
      <c r="J2" s="17"/>
    </row>
    <row r="3">
      <c r="A3" s="3" t="s">
        <v>54</v>
      </c>
      <c r="B3" s="18" t="s">
        <v>55</v>
      </c>
      <c r="C3" s="19" t="s">
        <v>56</v>
      </c>
      <c r="D3" s="20"/>
      <c r="E3" s="21" t="s">
        <v>57</v>
      </c>
      <c r="F3" s="15"/>
      <c r="G3" s="15"/>
      <c r="H3" s="22" t="s">
        <v>25</v>
      </c>
      <c r="I3" s="23">
        <f>SUMIFS(I8:I188,A8:A188,"SD")</f>
        <v>0</v>
      </c>
      <c r="J3" s="17"/>
      <c r="O3">
        <v>0</v>
      </c>
      <c r="P3">
        <v>2</v>
      </c>
    </row>
    <row r="4">
      <c r="A4" s="3" t="s">
        <v>58</v>
      </c>
      <c r="B4" s="18" t="s">
        <v>59</v>
      </c>
      <c r="C4" s="19" t="s">
        <v>25</v>
      </c>
      <c r="D4" s="20"/>
      <c r="E4" s="21" t="s">
        <v>26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60</v>
      </c>
      <c r="B5" s="25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 t="s">
        <v>67</v>
      </c>
      <c r="I5" s="7"/>
      <c r="J5" s="26" t="s">
        <v>68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69</v>
      </c>
      <c r="I6" s="7" t="s">
        <v>70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71</v>
      </c>
      <c r="B8" s="30"/>
      <c r="C8" s="31" t="s">
        <v>72</v>
      </c>
      <c r="D8" s="32"/>
      <c r="E8" s="29" t="s">
        <v>73</v>
      </c>
      <c r="F8" s="32"/>
      <c r="G8" s="32"/>
      <c r="H8" s="32"/>
      <c r="I8" s="33">
        <f>SUMIFS(I9:I20,A9:A20,"P")</f>
        <v>0</v>
      </c>
      <c r="J8" s="34"/>
    </row>
    <row r="9" ht="30">
      <c r="A9" s="35" t="s">
        <v>74</v>
      </c>
      <c r="B9" s="35">
        <v>1</v>
      </c>
      <c r="C9" s="36" t="s">
        <v>146</v>
      </c>
      <c r="D9" s="35" t="s">
        <v>76</v>
      </c>
      <c r="E9" s="37" t="s">
        <v>200</v>
      </c>
      <c r="F9" s="38" t="s">
        <v>148</v>
      </c>
      <c r="G9" s="39">
        <v>613.35000000000002</v>
      </c>
      <c r="H9" s="40">
        <v>0</v>
      </c>
      <c r="I9" s="40">
        <f>ROUND(G9*H9,P4)</f>
        <v>0</v>
      </c>
      <c r="J9" s="38" t="s">
        <v>79</v>
      </c>
      <c r="O9" s="41">
        <f>I9*0.21</f>
        <v>0</v>
      </c>
      <c r="P9">
        <v>3</v>
      </c>
    </row>
    <row r="10">
      <c r="A10" s="35" t="s">
        <v>80</v>
      </c>
      <c r="B10" s="42"/>
      <c r="C10" s="43"/>
      <c r="D10" s="43"/>
      <c r="E10" s="46" t="s">
        <v>76</v>
      </c>
      <c r="F10" s="43"/>
      <c r="G10" s="43"/>
      <c r="H10" s="43"/>
      <c r="I10" s="43"/>
      <c r="J10" s="44"/>
    </row>
    <row r="11" ht="45">
      <c r="A11" s="35" t="s">
        <v>87</v>
      </c>
      <c r="B11" s="42"/>
      <c r="C11" s="43"/>
      <c r="D11" s="43"/>
      <c r="E11" s="45" t="s">
        <v>428</v>
      </c>
      <c r="F11" s="43"/>
      <c r="G11" s="43"/>
      <c r="H11" s="43"/>
      <c r="I11" s="43"/>
      <c r="J11" s="44"/>
    </row>
    <row r="12" ht="165">
      <c r="A12" s="35" t="s">
        <v>82</v>
      </c>
      <c r="B12" s="42"/>
      <c r="C12" s="43"/>
      <c r="D12" s="43"/>
      <c r="E12" s="37" t="s">
        <v>202</v>
      </c>
      <c r="F12" s="43"/>
      <c r="G12" s="43"/>
      <c r="H12" s="43"/>
      <c r="I12" s="43"/>
      <c r="J12" s="44"/>
    </row>
    <row r="13" ht="30">
      <c r="A13" s="35" t="s">
        <v>74</v>
      </c>
      <c r="B13" s="35">
        <v>2</v>
      </c>
      <c r="C13" s="36" t="s">
        <v>146</v>
      </c>
      <c r="D13" s="35" t="s">
        <v>100</v>
      </c>
      <c r="E13" s="37" t="s">
        <v>200</v>
      </c>
      <c r="F13" s="38" t="s">
        <v>148</v>
      </c>
      <c r="G13" s="39">
        <v>311.04000000000002</v>
      </c>
      <c r="H13" s="40">
        <v>0</v>
      </c>
      <c r="I13" s="40">
        <f>ROUND(G13*H13,P4)</f>
        <v>0</v>
      </c>
      <c r="J13" s="38" t="s">
        <v>79</v>
      </c>
      <c r="O13" s="41">
        <f>I13*0.21</f>
        <v>0</v>
      </c>
      <c r="P13">
        <v>3</v>
      </c>
    </row>
    <row r="14">
      <c r="A14" s="35" t="s">
        <v>80</v>
      </c>
      <c r="B14" s="42"/>
      <c r="C14" s="43"/>
      <c r="D14" s="43"/>
      <c r="E14" s="37" t="s">
        <v>203</v>
      </c>
      <c r="F14" s="43"/>
      <c r="G14" s="43"/>
      <c r="H14" s="43"/>
      <c r="I14" s="43"/>
      <c r="J14" s="44"/>
    </row>
    <row r="15">
      <c r="A15" s="35" t="s">
        <v>87</v>
      </c>
      <c r="B15" s="42"/>
      <c r="C15" s="43"/>
      <c r="D15" s="43"/>
      <c r="E15" s="45" t="s">
        <v>429</v>
      </c>
      <c r="F15" s="43"/>
      <c r="G15" s="43"/>
      <c r="H15" s="43"/>
      <c r="I15" s="43"/>
      <c r="J15" s="44"/>
    </row>
    <row r="16" ht="165">
      <c r="A16" s="35" t="s">
        <v>82</v>
      </c>
      <c r="B16" s="42"/>
      <c r="C16" s="43"/>
      <c r="D16" s="43"/>
      <c r="E16" s="37" t="s">
        <v>202</v>
      </c>
      <c r="F16" s="43"/>
      <c r="G16" s="43"/>
      <c r="H16" s="43"/>
      <c r="I16" s="43"/>
      <c r="J16" s="44"/>
    </row>
    <row r="17" ht="30">
      <c r="A17" s="35" t="s">
        <v>74</v>
      </c>
      <c r="B17" s="35">
        <v>3</v>
      </c>
      <c r="C17" s="36" t="s">
        <v>430</v>
      </c>
      <c r="D17" s="35" t="s">
        <v>76</v>
      </c>
      <c r="E17" s="37" t="s">
        <v>431</v>
      </c>
      <c r="F17" s="38" t="s">
        <v>148</v>
      </c>
      <c r="G17" s="39">
        <v>39.600000000000001</v>
      </c>
      <c r="H17" s="40">
        <v>0</v>
      </c>
      <c r="I17" s="40">
        <f>ROUND(G17*H17,P4)</f>
        <v>0</v>
      </c>
      <c r="J17" s="38" t="s">
        <v>79</v>
      </c>
      <c r="O17" s="41">
        <f>I17*0.21</f>
        <v>0</v>
      </c>
      <c r="P17">
        <v>3</v>
      </c>
    </row>
    <row r="18">
      <c r="A18" s="35" t="s">
        <v>80</v>
      </c>
      <c r="B18" s="42"/>
      <c r="C18" s="43"/>
      <c r="D18" s="43"/>
      <c r="E18" s="46" t="s">
        <v>76</v>
      </c>
      <c r="F18" s="43"/>
      <c r="G18" s="43"/>
      <c r="H18" s="43"/>
      <c r="I18" s="43"/>
      <c r="J18" s="44"/>
    </row>
    <row r="19">
      <c r="A19" s="35" t="s">
        <v>87</v>
      </c>
      <c r="B19" s="42"/>
      <c r="C19" s="43"/>
      <c r="D19" s="43"/>
      <c r="E19" s="45" t="s">
        <v>432</v>
      </c>
      <c r="F19" s="43"/>
      <c r="G19" s="43"/>
      <c r="H19" s="43"/>
      <c r="I19" s="43"/>
      <c r="J19" s="44"/>
    </row>
    <row r="20" ht="165">
      <c r="A20" s="35" t="s">
        <v>82</v>
      </c>
      <c r="B20" s="42"/>
      <c r="C20" s="43"/>
      <c r="D20" s="43"/>
      <c r="E20" s="37" t="s">
        <v>433</v>
      </c>
      <c r="F20" s="43"/>
      <c r="G20" s="43"/>
      <c r="H20" s="43"/>
      <c r="I20" s="43"/>
      <c r="J20" s="44"/>
    </row>
    <row r="21">
      <c r="A21" s="29" t="s">
        <v>71</v>
      </c>
      <c r="B21" s="30"/>
      <c r="C21" s="31" t="s">
        <v>100</v>
      </c>
      <c r="D21" s="32"/>
      <c r="E21" s="29" t="s">
        <v>151</v>
      </c>
      <c r="F21" s="32"/>
      <c r="G21" s="32"/>
      <c r="H21" s="32"/>
      <c r="I21" s="33">
        <f>SUMIFS(I22:I69,A22:A69,"P")</f>
        <v>0</v>
      </c>
      <c r="J21" s="34"/>
    </row>
    <row r="22">
      <c r="A22" s="35" t="s">
        <v>74</v>
      </c>
      <c r="B22" s="35">
        <v>4</v>
      </c>
      <c r="C22" s="36" t="s">
        <v>205</v>
      </c>
      <c r="D22" s="35" t="s">
        <v>76</v>
      </c>
      <c r="E22" s="37" t="s">
        <v>206</v>
      </c>
      <c r="F22" s="38" t="s">
        <v>196</v>
      </c>
      <c r="G22" s="39">
        <v>200</v>
      </c>
      <c r="H22" s="40">
        <v>0</v>
      </c>
      <c r="I22" s="40">
        <f>ROUND(G22*H22,P4)</f>
        <v>0</v>
      </c>
      <c r="J22" s="38" t="s">
        <v>79</v>
      </c>
      <c r="O22" s="41">
        <f>I22*0.21</f>
        <v>0</v>
      </c>
      <c r="P22">
        <v>3</v>
      </c>
    </row>
    <row r="23">
      <c r="A23" s="35" t="s">
        <v>80</v>
      </c>
      <c r="B23" s="42"/>
      <c r="C23" s="43"/>
      <c r="D23" s="43"/>
      <c r="E23" s="37" t="s">
        <v>207</v>
      </c>
      <c r="F23" s="43"/>
      <c r="G23" s="43"/>
      <c r="H23" s="43"/>
      <c r="I23" s="43"/>
      <c r="J23" s="44"/>
    </row>
    <row r="24">
      <c r="A24" s="35" t="s">
        <v>87</v>
      </c>
      <c r="B24" s="42"/>
      <c r="C24" s="43"/>
      <c r="D24" s="43"/>
      <c r="E24" s="45" t="s">
        <v>371</v>
      </c>
      <c r="F24" s="43"/>
      <c r="G24" s="43"/>
      <c r="H24" s="43"/>
      <c r="I24" s="43"/>
      <c r="J24" s="44"/>
    </row>
    <row r="25" ht="45">
      <c r="A25" s="35" t="s">
        <v>82</v>
      </c>
      <c r="B25" s="42"/>
      <c r="C25" s="43"/>
      <c r="D25" s="43"/>
      <c r="E25" s="37" t="s">
        <v>209</v>
      </c>
      <c r="F25" s="43"/>
      <c r="G25" s="43"/>
      <c r="H25" s="43"/>
      <c r="I25" s="43"/>
      <c r="J25" s="44"/>
    </row>
    <row r="26">
      <c r="A26" s="35" t="s">
        <v>74</v>
      </c>
      <c r="B26" s="35">
        <v>5</v>
      </c>
      <c r="C26" s="36" t="s">
        <v>434</v>
      </c>
      <c r="D26" s="35" t="s">
        <v>76</v>
      </c>
      <c r="E26" s="37" t="s">
        <v>435</v>
      </c>
      <c r="F26" s="38" t="s">
        <v>131</v>
      </c>
      <c r="G26" s="39">
        <v>2</v>
      </c>
      <c r="H26" s="40">
        <v>0</v>
      </c>
      <c r="I26" s="40">
        <f>ROUND(G26*H26,P4)</f>
        <v>0</v>
      </c>
      <c r="J26" s="38" t="s">
        <v>79</v>
      </c>
      <c r="O26" s="41">
        <f>I26*0.21</f>
        <v>0</v>
      </c>
      <c r="P26">
        <v>3</v>
      </c>
    </row>
    <row r="27">
      <c r="A27" s="35" t="s">
        <v>80</v>
      </c>
      <c r="B27" s="42"/>
      <c r="C27" s="43"/>
      <c r="D27" s="43"/>
      <c r="E27" s="46" t="s">
        <v>76</v>
      </c>
      <c r="F27" s="43"/>
      <c r="G27" s="43"/>
      <c r="H27" s="43"/>
      <c r="I27" s="43"/>
      <c r="J27" s="44"/>
    </row>
    <row r="28">
      <c r="A28" s="35" t="s">
        <v>87</v>
      </c>
      <c r="B28" s="42"/>
      <c r="C28" s="43"/>
      <c r="D28" s="43"/>
      <c r="E28" s="45" t="s">
        <v>416</v>
      </c>
      <c r="F28" s="43"/>
      <c r="G28" s="43"/>
      <c r="H28" s="43"/>
      <c r="I28" s="43"/>
      <c r="J28" s="44"/>
    </row>
    <row r="29" ht="195">
      <c r="A29" s="35" t="s">
        <v>82</v>
      </c>
      <c r="B29" s="42"/>
      <c r="C29" s="43"/>
      <c r="D29" s="43"/>
      <c r="E29" s="37" t="s">
        <v>436</v>
      </c>
      <c r="F29" s="43"/>
      <c r="G29" s="43"/>
      <c r="H29" s="43"/>
      <c r="I29" s="43"/>
      <c r="J29" s="44"/>
    </row>
    <row r="30">
      <c r="A30" s="35" t="s">
        <v>74</v>
      </c>
      <c r="B30" s="35">
        <v>7</v>
      </c>
      <c r="C30" s="36" t="s">
        <v>372</v>
      </c>
      <c r="D30" s="35" t="s">
        <v>76</v>
      </c>
      <c r="E30" s="37" t="s">
        <v>373</v>
      </c>
      <c r="F30" s="38" t="s">
        <v>142</v>
      </c>
      <c r="G30" s="39">
        <v>139.19999999999999</v>
      </c>
      <c r="H30" s="40">
        <v>0</v>
      </c>
      <c r="I30" s="40">
        <f>ROUND(G30*H30,P4)</f>
        <v>0</v>
      </c>
      <c r="J30" s="38" t="s">
        <v>79</v>
      </c>
      <c r="O30" s="41">
        <f>I30*0.21</f>
        <v>0</v>
      </c>
      <c r="P30">
        <v>3</v>
      </c>
    </row>
    <row r="31">
      <c r="A31" s="35" t="s">
        <v>80</v>
      </c>
      <c r="B31" s="42"/>
      <c r="C31" s="43"/>
      <c r="D31" s="43"/>
      <c r="E31" s="37" t="s">
        <v>203</v>
      </c>
      <c r="F31" s="43"/>
      <c r="G31" s="43"/>
      <c r="H31" s="43"/>
      <c r="I31" s="43"/>
      <c r="J31" s="44"/>
    </row>
    <row r="32">
      <c r="A32" s="35" t="s">
        <v>87</v>
      </c>
      <c r="B32" s="42"/>
      <c r="C32" s="43"/>
      <c r="D32" s="43"/>
      <c r="E32" s="45" t="s">
        <v>437</v>
      </c>
      <c r="F32" s="43"/>
      <c r="G32" s="43"/>
      <c r="H32" s="43"/>
      <c r="I32" s="43"/>
      <c r="J32" s="44"/>
    </row>
    <row r="33" ht="90">
      <c r="A33" s="35" t="s">
        <v>82</v>
      </c>
      <c r="B33" s="42"/>
      <c r="C33" s="43"/>
      <c r="D33" s="43"/>
      <c r="E33" s="37" t="s">
        <v>214</v>
      </c>
      <c r="F33" s="43"/>
      <c r="G33" s="43"/>
      <c r="H33" s="43"/>
      <c r="I33" s="43"/>
      <c r="J33" s="44"/>
    </row>
    <row r="34">
      <c r="A34" s="35" t="s">
        <v>74</v>
      </c>
      <c r="B34" s="35">
        <v>8</v>
      </c>
      <c r="C34" s="36" t="s">
        <v>210</v>
      </c>
      <c r="D34" s="35" t="s">
        <v>76</v>
      </c>
      <c r="E34" s="37" t="s">
        <v>211</v>
      </c>
      <c r="F34" s="38" t="s">
        <v>142</v>
      </c>
      <c r="G34" s="39">
        <v>364.49000000000001</v>
      </c>
      <c r="H34" s="40">
        <v>0</v>
      </c>
      <c r="I34" s="40">
        <f>ROUND(G34*H34,P4)</f>
        <v>0</v>
      </c>
      <c r="J34" s="38" t="s">
        <v>79</v>
      </c>
      <c r="O34" s="41">
        <f>I34*0.21</f>
        <v>0</v>
      </c>
      <c r="P34">
        <v>3</v>
      </c>
    </row>
    <row r="35" ht="45">
      <c r="A35" s="35" t="s">
        <v>80</v>
      </c>
      <c r="B35" s="42"/>
      <c r="C35" s="43"/>
      <c r="D35" s="43"/>
      <c r="E35" s="37" t="s">
        <v>438</v>
      </c>
      <c r="F35" s="43"/>
      <c r="G35" s="43"/>
      <c r="H35" s="43"/>
      <c r="I35" s="43"/>
      <c r="J35" s="44"/>
    </row>
    <row r="36">
      <c r="A36" s="35" t="s">
        <v>87</v>
      </c>
      <c r="B36" s="42"/>
      <c r="C36" s="43"/>
      <c r="D36" s="43"/>
      <c r="E36" s="45" t="s">
        <v>439</v>
      </c>
      <c r="F36" s="43"/>
      <c r="G36" s="43"/>
      <c r="H36" s="43"/>
      <c r="I36" s="43"/>
      <c r="J36" s="44"/>
    </row>
    <row r="37" ht="90">
      <c r="A37" s="35" t="s">
        <v>82</v>
      </c>
      <c r="B37" s="42"/>
      <c r="C37" s="43"/>
      <c r="D37" s="43"/>
      <c r="E37" s="37" t="s">
        <v>214</v>
      </c>
      <c r="F37" s="43"/>
      <c r="G37" s="43"/>
      <c r="H37" s="43"/>
      <c r="I37" s="43"/>
      <c r="J37" s="44"/>
    </row>
    <row r="38">
      <c r="A38" s="35" t="s">
        <v>74</v>
      </c>
      <c r="B38" s="35">
        <v>9</v>
      </c>
      <c r="C38" s="36" t="s">
        <v>219</v>
      </c>
      <c r="D38" s="35" t="s">
        <v>76</v>
      </c>
      <c r="E38" s="37" t="s">
        <v>220</v>
      </c>
      <c r="F38" s="38" t="s">
        <v>142</v>
      </c>
      <c r="G38" s="39">
        <v>172.80000000000001</v>
      </c>
      <c r="H38" s="40">
        <v>0</v>
      </c>
      <c r="I38" s="40">
        <f>ROUND(G38*H38,P4)</f>
        <v>0</v>
      </c>
      <c r="J38" s="38" t="s">
        <v>79</v>
      </c>
      <c r="O38" s="41">
        <f>I38*0.21</f>
        <v>0</v>
      </c>
      <c r="P38">
        <v>3</v>
      </c>
    </row>
    <row r="39" ht="30">
      <c r="A39" s="35" t="s">
        <v>80</v>
      </c>
      <c r="B39" s="42"/>
      <c r="C39" s="43"/>
      <c r="D39" s="43"/>
      <c r="E39" s="37" t="s">
        <v>221</v>
      </c>
      <c r="F39" s="43"/>
      <c r="G39" s="43"/>
      <c r="H39" s="43"/>
      <c r="I39" s="43"/>
      <c r="J39" s="44"/>
    </row>
    <row r="40">
      <c r="A40" s="35" t="s">
        <v>87</v>
      </c>
      <c r="B40" s="42"/>
      <c r="C40" s="43"/>
      <c r="D40" s="43"/>
      <c r="E40" s="45" t="s">
        <v>440</v>
      </c>
      <c r="F40" s="43"/>
      <c r="G40" s="43"/>
      <c r="H40" s="43"/>
      <c r="I40" s="43"/>
      <c r="J40" s="44"/>
    </row>
    <row r="41" ht="409.5">
      <c r="A41" s="35" t="s">
        <v>82</v>
      </c>
      <c r="B41" s="42"/>
      <c r="C41" s="43"/>
      <c r="D41" s="43"/>
      <c r="E41" s="37" t="s">
        <v>223</v>
      </c>
      <c r="F41" s="43"/>
      <c r="G41" s="43"/>
      <c r="H41" s="43"/>
      <c r="I41" s="43"/>
      <c r="J41" s="44"/>
    </row>
    <row r="42">
      <c r="A42" s="35" t="s">
        <v>74</v>
      </c>
      <c r="B42" s="35">
        <v>10</v>
      </c>
      <c r="C42" s="36" t="s">
        <v>224</v>
      </c>
      <c r="D42" s="35" t="s">
        <v>76</v>
      </c>
      <c r="E42" s="37" t="s">
        <v>225</v>
      </c>
      <c r="F42" s="38" t="s">
        <v>196</v>
      </c>
      <c r="G42" s="39">
        <v>800</v>
      </c>
      <c r="H42" s="40">
        <v>0</v>
      </c>
      <c r="I42" s="40">
        <f>ROUND(G42*H42,P4)</f>
        <v>0</v>
      </c>
      <c r="J42" s="38" t="s">
        <v>79</v>
      </c>
      <c r="O42" s="41">
        <f>I42*0.21</f>
        <v>0</v>
      </c>
      <c r="P42">
        <v>3</v>
      </c>
    </row>
    <row r="43">
      <c r="A43" s="35" t="s">
        <v>80</v>
      </c>
      <c r="B43" s="42"/>
      <c r="C43" s="43"/>
      <c r="D43" s="43"/>
      <c r="E43" s="37" t="s">
        <v>226</v>
      </c>
      <c r="F43" s="43"/>
      <c r="G43" s="43"/>
      <c r="H43" s="43"/>
      <c r="I43" s="43"/>
      <c r="J43" s="44"/>
    </row>
    <row r="44">
      <c r="A44" s="35" t="s">
        <v>87</v>
      </c>
      <c r="B44" s="42"/>
      <c r="C44" s="43"/>
      <c r="D44" s="43"/>
      <c r="E44" s="45" t="s">
        <v>441</v>
      </c>
      <c r="F44" s="43"/>
      <c r="G44" s="43"/>
      <c r="H44" s="43"/>
      <c r="I44" s="43"/>
      <c r="J44" s="44"/>
    </row>
    <row r="45" ht="90">
      <c r="A45" s="35" t="s">
        <v>82</v>
      </c>
      <c r="B45" s="42"/>
      <c r="C45" s="43"/>
      <c r="D45" s="43"/>
      <c r="E45" s="37" t="s">
        <v>228</v>
      </c>
      <c r="F45" s="43"/>
      <c r="G45" s="43"/>
      <c r="H45" s="43"/>
      <c r="I45" s="43"/>
      <c r="J45" s="44"/>
    </row>
    <row r="46">
      <c r="A46" s="35" t="s">
        <v>74</v>
      </c>
      <c r="B46" s="35">
        <v>11</v>
      </c>
      <c r="C46" s="36" t="s">
        <v>229</v>
      </c>
      <c r="D46" s="35" t="s">
        <v>76</v>
      </c>
      <c r="E46" s="37" t="s">
        <v>230</v>
      </c>
      <c r="F46" s="38" t="s">
        <v>189</v>
      </c>
      <c r="G46" s="39">
        <v>1043</v>
      </c>
      <c r="H46" s="40">
        <v>0</v>
      </c>
      <c r="I46" s="40">
        <f>ROUND(G46*H46,P4)</f>
        <v>0</v>
      </c>
      <c r="J46" s="38" t="s">
        <v>79</v>
      </c>
      <c r="O46" s="41">
        <f>I46*0.21</f>
        <v>0</v>
      </c>
      <c r="P46">
        <v>3</v>
      </c>
    </row>
    <row r="47">
      <c r="A47" s="35" t="s">
        <v>80</v>
      </c>
      <c r="B47" s="42"/>
      <c r="C47" s="43"/>
      <c r="D47" s="43"/>
      <c r="E47" s="46" t="s">
        <v>76</v>
      </c>
      <c r="F47" s="43"/>
      <c r="G47" s="43"/>
      <c r="H47" s="43"/>
      <c r="I47" s="43"/>
      <c r="J47" s="44"/>
    </row>
    <row r="48">
      <c r="A48" s="35" t="s">
        <v>87</v>
      </c>
      <c r="B48" s="42"/>
      <c r="C48" s="43"/>
      <c r="D48" s="43"/>
      <c r="E48" s="45" t="s">
        <v>442</v>
      </c>
      <c r="F48" s="43"/>
      <c r="G48" s="43"/>
      <c r="H48" s="43"/>
      <c r="I48" s="43"/>
      <c r="J48" s="44"/>
    </row>
    <row r="49" ht="90">
      <c r="A49" s="35" t="s">
        <v>82</v>
      </c>
      <c r="B49" s="42"/>
      <c r="C49" s="43"/>
      <c r="D49" s="43"/>
      <c r="E49" s="37" t="s">
        <v>228</v>
      </c>
      <c r="F49" s="43"/>
      <c r="G49" s="43"/>
      <c r="H49" s="43"/>
      <c r="I49" s="43"/>
      <c r="J49" s="44"/>
    </row>
    <row r="50">
      <c r="A50" s="35" t="s">
        <v>74</v>
      </c>
      <c r="B50" s="35">
        <v>12</v>
      </c>
      <c r="C50" s="36" t="s">
        <v>443</v>
      </c>
      <c r="D50" s="35" t="s">
        <v>76</v>
      </c>
      <c r="E50" s="37" t="s">
        <v>444</v>
      </c>
      <c r="F50" s="38" t="s">
        <v>189</v>
      </c>
      <c r="G50" s="39">
        <v>13</v>
      </c>
      <c r="H50" s="40">
        <v>0</v>
      </c>
      <c r="I50" s="40">
        <f>ROUND(G50*H50,P4)</f>
        <v>0</v>
      </c>
      <c r="J50" s="38" t="s">
        <v>79</v>
      </c>
      <c r="O50" s="41">
        <f>I50*0.21</f>
        <v>0</v>
      </c>
      <c r="P50">
        <v>3</v>
      </c>
    </row>
    <row r="51">
      <c r="A51" s="35" t="s">
        <v>80</v>
      </c>
      <c r="B51" s="42"/>
      <c r="C51" s="43"/>
      <c r="D51" s="43"/>
      <c r="E51" s="46" t="s">
        <v>76</v>
      </c>
      <c r="F51" s="43"/>
      <c r="G51" s="43"/>
      <c r="H51" s="43"/>
      <c r="I51" s="43"/>
      <c r="J51" s="44"/>
    </row>
    <row r="52">
      <c r="A52" s="35" t="s">
        <v>87</v>
      </c>
      <c r="B52" s="42"/>
      <c r="C52" s="43"/>
      <c r="D52" s="43"/>
      <c r="E52" s="45" t="s">
        <v>445</v>
      </c>
      <c r="F52" s="43"/>
      <c r="G52" s="43"/>
      <c r="H52" s="43"/>
      <c r="I52" s="43"/>
      <c r="J52" s="44"/>
    </row>
    <row r="53" ht="90">
      <c r="A53" s="35" t="s">
        <v>82</v>
      </c>
      <c r="B53" s="42"/>
      <c r="C53" s="43"/>
      <c r="D53" s="43"/>
      <c r="E53" s="37" t="s">
        <v>228</v>
      </c>
      <c r="F53" s="43"/>
      <c r="G53" s="43"/>
      <c r="H53" s="43"/>
      <c r="I53" s="43"/>
      <c r="J53" s="44"/>
    </row>
    <row r="54">
      <c r="A54" s="35" t="s">
        <v>74</v>
      </c>
      <c r="B54" s="35">
        <v>13</v>
      </c>
      <c r="C54" s="36" t="s">
        <v>446</v>
      </c>
      <c r="D54" s="35" t="s">
        <v>76</v>
      </c>
      <c r="E54" s="37" t="s">
        <v>447</v>
      </c>
      <c r="F54" s="38" t="s">
        <v>189</v>
      </c>
      <c r="G54" s="39">
        <v>36</v>
      </c>
      <c r="H54" s="40">
        <v>0</v>
      </c>
      <c r="I54" s="40">
        <f>ROUND(G54*H54,P4)</f>
        <v>0</v>
      </c>
      <c r="J54" s="38" t="s">
        <v>79</v>
      </c>
      <c r="O54" s="41">
        <f>I54*0.21</f>
        <v>0</v>
      </c>
      <c r="P54">
        <v>3</v>
      </c>
    </row>
    <row r="55">
      <c r="A55" s="35" t="s">
        <v>80</v>
      </c>
      <c r="B55" s="42"/>
      <c r="C55" s="43"/>
      <c r="D55" s="43"/>
      <c r="E55" s="46" t="s">
        <v>76</v>
      </c>
      <c r="F55" s="43"/>
      <c r="G55" s="43"/>
      <c r="H55" s="43"/>
      <c r="I55" s="43"/>
      <c r="J55" s="44"/>
    </row>
    <row r="56" ht="45">
      <c r="A56" s="35" t="s">
        <v>87</v>
      </c>
      <c r="B56" s="42"/>
      <c r="C56" s="43"/>
      <c r="D56" s="43"/>
      <c r="E56" s="45" t="s">
        <v>448</v>
      </c>
      <c r="F56" s="43"/>
      <c r="G56" s="43"/>
      <c r="H56" s="43"/>
      <c r="I56" s="43"/>
      <c r="J56" s="44"/>
    </row>
    <row r="57" ht="90">
      <c r="A57" s="35" t="s">
        <v>82</v>
      </c>
      <c r="B57" s="42"/>
      <c r="C57" s="43"/>
      <c r="D57" s="43"/>
      <c r="E57" s="37" t="s">
        <v>228</v>
      </c>
      <c r="F57" s="43"/>
      <c r="G57" s="43"/>
      <c r="H57" s="43"/>
      <c r="I57" s="43"/>
      <c r="J57" s="44"/>
    </row>
    <row r="58">
      <c r="A58" s="35" t="s">
        <v>74</v>
      </c>
      <c r="B58" s="35">
        <v>14</v>
      </c>
      <c r="C58" s="36" t="s">
        <v>156</v>
      </c>
      <c r="D58" s="35" t="s">
        <v>76</v>
      </c>
      <c r="E58" s="37" t="s">
        <v>235</v>
      </c>
      <c r="F58" s="38" t="s">
        <v>142</v>
      </c>
      <c r="G58" s="39">
        <v>172.80000000000001</v>
      </c>
      <c r="H58" s="40">
        <v>0</v>
      </c>
      <c r="I58" s="40">
        <f>ROUND(G58*H58,P4)</f>
        <v>0</v>
      </c>
      <c r="J58" s="38" t="s">
        <v>79</v>
      </c>
      <c r="O58" s="41">
        <f>I58*0.21</f>
        <v>0</v>
      </c>
      <c r="P58">
        <v>3</v>
      </c>
    </row>
    <row r="59">
      <c r="A59" s="35" t="s">
        <v>80</v>
      </c>
      <c r="B59" s="42"/>
      <c r="C59" s="43"/>
      <c r="D59" s="43"/>
      <c r="E59" s="37" t="s">
        <v>203</v>
      </c>
      <c r="F59" s="43"/>
      <c r="G59" s="43"/>
      <c r="H59" s="43"/>
      <c r="I59" s="43"/>
      <c r="J59" s="44"/>
    </row>
    <row r="60">
      <c r="A60" s="35" t="s">
        <v>87</v>
      </c>
      <c r="B60" s="42"/>
      <c r="C60" s="43"/>
      <c r="D60" s="43"/>
      <c r="E60" s="45" t="s">
        <v>449</v>
      </c>
      <c r="F60" s="43"/>
      <c r="G60" s="43"/>
      <c r="H60" s="43"/>
      <c r="I60" s="43"/>
      <c r="J60" s="44"/>
    </row>
    <row r="61" ht="240">
      <c r="A61" s="35" t="s">
        <v>82</v>
      </c>
      <c r="B61" s="42"/>
      <c r="C61" s="43"/>
      <c r="D61" s="43"/>
      <c r="E61" s="37" t="s">
        <v>237</v>
      </c>
      <c r="F61" s="43"/>
      <c r="G61" s="43"/>
      <c r="H61" s="43"/>
      <c r="I61" s="43"/>
      <c r="J61" s="44"/>
    </row>
    <row r="62">
      <c r="A62" s="35" t="s">
        <v>74</v>
      </c>
      <c r="B62" s="35">
        <v>15</v>
      </c>
      <c r="C62" s="36" t="s">
        <v>238</v>
      </c>
      <c r="D62" s="35" t="s">
        <v>76</v>
      </c>
      <c r="E62" s="37" t="s">
        <v>239</v>
      </c>
      <c r="F62" s="38" t="s">
        <v>142</v>
      </c>
      <c r="G62" s="39">
        <v>60</v>
      </c>
      <c r="H62" s="40">
        <v>0</v>
      </c>
      <c r="I62" s="40">
        <f>ROUND(G62*H62,P4)</f>
        <v>0</v>
      </c>
      <c r="J62" s="38" t="s">
        <v>79</v>
      </c>
      <c r="O62" s="41">
        <f>I62*0.21</f>
        <v>0</v>
      </c>
      <c r="P62">
        <v>3</v>
      </c>
    </row>
    <row r="63">
      <c r="A63" s="35" t="s">
        <v>80</v>
      </c>
      <c r="B63" s="42"/>
      <c r="C63" s="43"/>
      <c r="D63" s="43"/>
      <c r="E63" s="37" t="s">
        <v>203</v>
      </c>
      <c r="F63" s="43"/>
      <c r="G63" s="43"/>
      <c r="H63" s="43"/>
      <c r="I63" s="43"/>
      <c r="J63" s="44"/>
    </row>
    <row r="64">
      <c r="A64" s="35" t="s">
        <v>87</v>
      </c>
      <c r="B64" s="42"/>
      <c r="C64" s="43"/>
      <c r="D64" s="43"/>
      <c r="E64" s="45" t="s">
        <v>450</v>
      </c>
      <c r="F64" s="43"/>
      <c r="G64" s="43"/>
      <c r="H64" s="43"/>
      <c r="I64" s="43"/>
      <c r="J64" s="44"/>
    </row>
    <row r="65" ht="315">
      <c r="A65" s="35" t="s">
        <v>82</v>
      </c>
      <c r="B65" s="42"/>
      <c r="C65" s="43"/>
      <c r="D65" s="43"/>
      <c r="E65" s="37" t="s">
        <v>241</v>
      </c>
      <c r="F65" s="43"/>
      <c r="G65" s="43"/>
      <c r="H65" s="43"/>
      <c r="I65" s="43"/>
      <c r="J65" s="44"/>
    </row>
    <row r="66">
      <c r="A66" s="35" t="s">
        <v>74</v>
      </c>
      <c r="B66" s="35">
        <v>16</v>
      </c>
      <c r="C66" s="36" t="s">
        <v>242</v>
      </c>
      <c r="D66" s="35" t="s">
        <v>76</v>
      </c>
      <c r="E66" s="37" t="s">
        <v>243</v>
      </c>
      <c r="F66" s="38" t="s">
        <v>196</v>
      </c>
      <c r="G66" s="39">
        <v>480</v>
      </c>
      <c r="H66" s="40">
        <v>0</v>
      </c>
      <c r="I66" s="40">
        <f>ROUND(G66*H66,P4)</f>
        <v>0</v>
      </c>
      <c r="J66" s="38" t="s">
        <v>79</v>
      </c>
      <c r="O66" s="41">
        <f>I66*0.21</f>
        <v>0</v>
      </c>
      <c r="P66">
        <v>3</v>
      </c>
    </row>
    <row r="67">
      <c r="A67" s="35" t="s">
        <v>80</v>
      </c>
      <c r="B67" s="42"/>
      <c r="C67" s="43"/>
      <c r="D67" s="43"/>
      <c r="E67" s="37" t="s">
        <v>203</v>
      </c>
      <c r="F67" s="43"/>
      <c r="G67" s="43"/>
      <c r="H67" s="43"/>
      <c r="I67" s="43"/>
      <c r="J67" s="44"/>
    </row>
    <row r="68">
      <c r="A68" s="35" t="s">
        <v>87</v>
      </c>
      <c r="B68" s="42"/>
      <c r="C68" s="43"/>
      <c r="D68" s="43"/>
      <c r="E68" s="45" t="s">
        <v>451</v>
      </c>
      <c r="F68" s="43"/>
      <c r="G68" s="43"/>
      <c r="H68" s="43"/>
      <c r="I68" s="43"/>
      <c r="J68" s="44"/>
    </row>
    <row r="69" ht="30">
      <c r="A69" s="35" t="s">
        <v>82</v>
      </c>
      <c r="B69" s="42"/>
      <c r="C69" s="43"/>
      <c r="D69" s="43"/>
      <c r="E69" s="37" t="s">
        <v>245</v>
      </c>
      <c r="F69" s="43"/>
      <c r="G69" s="43"/>
      <c r="H69" s="43"/>
      <c r="I69" s="43"/>
      <c r="J69" s="44"/>
    </row>
    <row r="70">
      <c r="A70" s="29" t="s">
        <v>71</v>
      </c>
      <c r="B70" s="30"/>
      <c r="C70" s="31" t="s">
        <v>170</v>
      </c>
      <c r="D70" s="32"/>
      <c r="E70" s="29" t="s">
        <v>171</v>
      </c>
      <c r="F70" s="32"/>
      <c r="G70" s="32"/>
      <c r="H70" s="32"/>
      <c r="I70" s="33">
        <f>SUMIFS(I71:I78,A71:A78,"P")</f>
        <v>0</v>
      </c>
      <c r="J70" s="34"/>
    </row>
    <row r="71">
      <c r="A71" s="35" t="s">
        <v>74</v>
      </c>
      <c r="B71" s="35">
        <v>17</v>
      </c>
      <c r="C71" s="36" t="s">
        <v>246</v>
      </c>
      <c r="D71" s="35" t="s">
        <v>76</v>
      </c>
      <c r="E71" s="37" t="s">
        <v>247</v>
      </c>
      <c r="F71" s="38" t="s">
        <v>142</v>
      </c>
      <c r="G71" s="39">
        <v>4.0499999999999998</v>
      </c>
      <c r="H71" s="40">
        <v>0</v>
      </c>
      <c r="I71" s="40">
        <f>ROUND(G71*H71,P4)</f>
        <v>0</v>
      </c>
      <c r="J71" s="38" t="s">
        <v>79</v>
      </c>
      <c r="O71" s="41">
        <f>I71*0.21</f>
        <v>0</v>
      </c>
      <c r="P71">
        <v>3</v>
      </c>
    </row>
    <row r="72" ht="30">
      <c r="A72" s="35" t="s">
        <v>80</v>
      </c>
      <c r="B72" s="42"/>
      <c r="C72" s="43"/>
      <c r="D72" s="43"/>
      <c r="E72" s="37" t="s">
        <v>248</v>
      </c>
      <c r="F72" s="43"/>
      <c r="G72" s="43"/>
      <c r="H72" s="43"/>
      <c r="I72" s="43"/>
      <c r="J72" s="44"/>
    </row>
    <row r="73" ht="30">
      <c r="A73" s="35" t="s">
        <v>87</v>
      </c>
      <c r="B73" s="42"/>
      <c r="C73" s="43"/>
      <c r="D73" s="43"/>
      <c r="E73" s="45" t="s">
        <v>452</v>
      </c>
      <c r="F73" s="43"/>
      <c r="G73" s="43"/>
      <c r="H73" s="43"/>
      <c r="I73" s="43"/>
      <c r="J73" s="44"/>
    </row>
    <row r="74" ht="409.5">
      <c r="A74" s="35" t="s">
        <v>82</v>
      </c>
      <c r="B74" s="42"/>
      <c r="C74" s="43"/>
      <c r="D74" s="43"/>
      <c r="E74" s="37" t="s">
        <v>250</v>
      </c>
      <c r="F74" s="43"/>
      <c r="G74" s="43"/>
      <c r="H74" s="43"/>
      <c r="I74" s="43"/>
      <c r="J74" s="44"/>
    </row>
    <row r="75">
      <c r="A75" s="35" t="s">
        <v>74</v>
      </c>
      <c r="B75" s="35">
        <v>18</v>
      </c>
      <c r="C75" s="36" t="s">
        <v>251</v>
      </c>
      <c r="D75" s="35" t="s">
        <v>76</v>
      </c>
      <c r="E75" s="37" t="s">
        <v>252</v>
      </c>
      <c r="F75" s="38" t="s">
        <v>142</v>
      </c>
      <c r="G75" s="39">
        <v>6.75</v>
      </c>
      <c r="H75" s="40">
        <v>0</v>
      </c>
      <c r="I75" s="40">
        <f>ROUND(G75*H75,P4)</f>
        <v>0</v>
      </c>
      <c r="J75" s="38" t="s">
        <v>79</v>
      </c>
      <c r="O75" s="41">
        <f>I75*0.21</f>
        <v>0</v>
      </c>
      <c r="P75">
        <v>3</v>
      </c>
    </row>
    <row r="76">
      <c r="A76" s="35" t="s">
        <v>80</v>
      </c>
      <c r="B76" s="42"/>
      <c r="C76" s="43"/>
      <c r="D76" s="43"/>
      <c r="E76" s="46" t="s">
        <v>76</v>
      </c>
      <c r="F76" s="43"/>
      <c r="G76" s="43"/>
      <c r="H76" s="43"/>
      <c r="I76" s="43"/>
      <c r="J76" s="44"/>
    </row>
    <row r="77" ht="30">
      <c r="A77" s="35" t="s">
        <v>87</v>
      </c>
      <c r="B77" s="42"/>
      <c r="C77" s="43"/>
      <c r="D77" s="43"/>
      <c r="E77" s="45" t="s">
        <v>453</v>
      </c>
      <c r="F77" s="43"/>
      <c r="G77" s="43"/>
      <c r="H77" s="43"/>
      <c r="I77" s="43"/>
      <c r="J77" s="44"/>
    </row>
    <row r="78" ht="150">
      <c r="A78" s="35" t="s">
        <v>82</v>
      </c>
      <c r="B78" s="42"/>
      <c r="C78" s="43"/>
      <c r="D78" s="43"/>
      <c r="E78" s="37" t="s">
        <v>254</v>
      </c>
      <c r="F78" s="43"/>
      <c r="G78" s="43"/>
      <c r="H78" s="43"/>
      <c r="I78" s="43"/>
      <c r="J78" s="44"/>
    </row>
    <row r="79">
      <c r="A79" s="29" t="s">
        <v>71</v>
      </c>
      <c r="B79" s="30"/>
      <c r="C79" s="31" t="s">
        <v>138</v>
      </c>
      <c r="D79" s="32"/>
      <c r="E79" s="29" t="s">
        <v>139</v>
      </c>
      <c r="F79" s="32"/>
      <c r="G79" s="32"/>
      <c r="H79" s="32"/>
      <c r="I79" s="33">
        <f>SUMIFS(I80:I123,A80:A123,"P")</f>
        <v>0</v>
      </c>
      <c r="J79" s="34"/>
    </row>
    <row r="80">
      <c r="A80" s="35" t="s">
        <v>74</v>
      </c>
      <c r="B80" s="35">
        <v>19</v>
      </c>
      <c r="C80" s="36" t="s">
        <v>255</v>
      </c>
      <c r="D80" s="35" t="s">
        <v>76</v>
      </c>
      <c r="E80" s="37" t="s">
        <v>256</v>
      </c>
      <c r="F80" s="38" t="s">
        <v>142</v>
      </c>
      <c r="G80" s="39">
        <v>96</v>
      </c>
      <c r="H80" s="40">
        <v>0</v>
      </c>
      <c r="I80" s="40">
        <f>ROUND(G80*H80,P4)</f>
        <v>0</v>
      </c>
      <c r="J80" s="38" t="s">
        <v>79</v>
      </c>
      <c r="O80" s="41">
        <f>I80*0.21</f>
        <v>0</v>
      </c>
      <c r="P80">
        <v>3</v>
      </c>
    </row>
    <row r="81">
      <c r="A81" s="35" t="s">
        <v>80</v>
      </c>
      <c r="B81" s="42"/>
      <c r="C81" s="43"/>
      <c r="D81" s="43"/>
      <c r="E81" s="37" t="s">
        <v>203</v>
      </c>
      <c r="F81" s="43"/>
      <c r="G81" s="43"/>
      <c r="H81" s="43"/>
      <c r="I81" s="43"/>
      <c r="J81" s="44"/>
    </row>
    <row r="82">
      <c r="A82" s="35" t="s">
        <v>87</v>
      </c>
      <c r="B82" s="42"/>
      <c r="C82" s="43"/>
      <c r="D82" s="43"/>
      <c r="E82" s="45" t="s">
        <v>454</v>
      </c>
      <c r="F82" s="43"/>
      <c r="G82" s="43"/>
      <c r="H82" s="43"/>
      <c r="I82" s="43"/>
      <c r="J82" s="44"/>
    </row>
    <row r="83" ht="60">
      <c r="A83" s="35" t="s">
        <v>82</v>
      </c>
      <c r="B83" s="42"/>
      <c r="C83" s="43"/>
      <c r="D83" s="43"/>
      <c r="E83" s="37" t="s">
        <v>258</v>
      </c>
      <c r="F83" s="43"/>
      <c r="G83" s="43"/>
      <c r="H83" s="43"/>
      <c r="I83" s="43"/>
      <c r="J83" s="44"/>
    </row>
    <row r="84">
      <c r="A84" s="35" t="s">
        <v>74</v>
      </c>
      <c r="B84" s="35">
        <v>20</v>
      </c>
      <c r="C84" s="36" t="s">
        <v>259</v>
      </c>
      <c r="D84" s="35" t="s">
        <v>76</v>
      </c>
      <c r="E84" s="37" t="s">
        <v>260</v>
      </c>
      <c r="F84" s="38" t="s">
        <v>196</v>
      </c>
      <c r="G84" s="39">
        <v>96</v>
      </c>
      <c r="H84" s="40">
        <v>0</v>
      </c>
      <c r="I84" s="40">
        <f>ROUND(G84*H84,P4)</f>
        <v>0</v>
      </c>
      <c r="J84" s="38" t="s">
        <v>79</v>
      </c>
      <c r="O84" s="41">
        <f>I84*0.21</f>
        <v>0</v>
      </c>
      <c r="P84">
        <v>3</v>
      </c>
    </row>
    <row r="85" ht="30">
      <c r="A85" s="35" t="s">
        <v>80</v>
      </c>
      <c r="B85" s="42"/>
      <c r="C85" s="43"/>
      <c r="D85" s="43"/>
      <c r="E85" s="37" t="s">
        <v>390</v>
      </c>
      <c r="F85" s="43"/>
      <c r="G85" s="43"/>
      <c r="H85" s="43"/>
      <c r="I85" s="43"/>
      <c r="J85" s="44"/>
    </row>
    <row r="86">
      <c r="A86" s="35" t="s">
        <v>87</v>
      </c>
      <c r="B86" s="42"/>
      <c r="C86" s="43"/>
      <c r="D86" s="43"/>
      <c r="E86" s="45" t="s">
        <v>455</v>
      </c>
      <c r="F86" s="43"/>
      <c r="G86" s="43"/>
      <c r="H86" s="43"/>
      <c r="I86" s="43"/>
      <c r="J86" s="44"/>
    </row>
    <row r="87" ht="60">
      <c r="A87" s="35" t="s">
        <v>82</v>
      </c>
      <c r="B87" s="42"/>
      <c r="C87" s="43"/>
      <c r="D87" s="43"/>
      <c r="E87" s="37" t="s">
        <v>258</v>
      </c>
      <c r="F87" s="43"/>
      <c r="G87" s="43"/>
      <c r="H87" s="43"/>
      <c r="I87" s="43"/>
      <c r="J87" s="44"/>
    </row>
    <row r="88">
      <c r="A88" s="35" t="s">
        <v>74</v>
      </c>
      <c r="B88" s="35">
        <v>21</v>
      </c>
      <c r="C88" s="36" t="s">
        <v>392</v>
      </c>
      <c r="D88" s="35" t="s">
        <v>76</v>
      </c>
      <c r="E88" s="37" t="s">
        <v>393</v>
      </c>
      <c r="F88" s="38" t="s">
        <v>196</v>
      </c>
      <c r="G88" s="39">
        <v>480</v>
      </c>
      <c r="H88" s="40">
        <v>0</v>
      </c>
      <c r="I88" s="40">
        <f>ROUND(G88*H88,P4)</f>
        <v>0</v>
      </c>
      <c r="J88" s="38" t="s">
        <v>79</v>
      </c>
      <c r="O88" s="41">
        <f>I88*0.21</f>
        <v>0</v>
      </c>
      <c r="P88">
        <v>3</v>
      </c>
    </row>
    <row r="89" ht="45">
      <c r="A89" s="35" t="s">
        <v>80</v>
      </c>
      <c r="B89" s="42"/>
      <c r="C89" s="43"/>
      <c r="D89" s="43"/>
      <c r="E89" s="37" t="s">
        <v>394</v>
      </c>
      <c r="F89" s="43"/>
      <c r="G89" s="43"/>
      <c r="H89" s="43"/>
      <c r="I89" s="43"/>
      <c r="J89" s="44"/>
    </row>
    <row r="90">
      <c r="A90" s="35" t="s">
        <v>87</v>
      </c>
      <c r="B90" s="42"/>
      <c r="C90" s="43"/>
      <c r="D90" s="43"/>
      <c r="E90" s="45" t="s">
        <v>456</v>
      </c>
      <c r="F90" s="43"/>
      <c r="G90" s="43"/>
      <c r="H90" s="43"/>
      <c r="I90" s="43"/>
      <c r="J90" s="44"/>
    </row>
    <row r="91" ht="120">
      <c r="A91" s="35" t="s">
        <v>82</v>
      </c>
      <c r="B91" s="42"/>
      <c r="C91" s="43"/>
      <c r="D91" s="43"/>
      <c r="E91" s="37" t="s">
        <v>457</v>
      </c>
      <c r="F91" s="43"/>
      <c r="G91" s="43"/>
      <c r="H91" s="43"/>
      <c r="I91" s="43"/>
      <c r="J91" s="44"/>
    </row>
    <row r="92">
      <c r="A92" s="35" t="s">
        <v>74</v>
      </c>
      <c r="B92" s="35">
        <v>22</v>
      </c>
      <c r="C92" s="36" t="s">
        <v>397</v>
      </c>
      <c r="D92" s="35" t="s">
        <v>76</v>
      </c>
      <c r="E92" s="37" t="s">
        <v>398</v>
      </c>
      <c r="F92" s="38" t="s">
        <v>196</v>
      </c>
      <c r="G92" s="39">
        <v>480</v>
      </c>
      <c r="H92" s="40">
        <v>0</v>
      </c>
      <c r="I92" s="40">
        <f>ROUND(G92*H92,P4)</f>
        <v>0</v>
      </c>
      <c r="J92" s="38" t="s">
        <v>79</v>
      </c>
      <c r="O92" s="41">
        <f>I92*0.21</f>
        <v>0</v>
      </c>
      <c r="P92">
        <v>3</v>
      </c>
    </row>
    <row r="93">
      <c r="A93" s="35" t="s">
        <v>80</v>
      </c>
      <c r="B93" s="42"/>
      <c r="C93" s="43"/>
      <c r="D93" s="43"/>
      <c r="E93" s="37" t="s">
        <v>203</v>
      </c>
      <c r="F93" s="43"/>
      <c r="G93" s="43"/>
      <c r="H93" s="43"/>
      <c r="I93" s="43"/>
      <c r="J93" s="44"/>
    </row>
    <row r="94" ht="30">
      <c r="A94" s="35" t="s">
        <v>87</v>
      </c>
      <c r="B94" s="42"/>
      <c r="C94" s="43"/>
      <c r="D94" s="43"/>
      <c r="E94" s="45" t="s">
        <v>458</v>
      </c>
      <c r="F94" s="43"/>
      <c r="G94" s="43"/>
      <c r="H94" s="43"/>
      <c r="I94" s="43"/>
      <c r="J94" s="44"/>
    </row>
    <row r="95" ht="120">
      <c r="A95" s="35" t="s">
        <v>82</v>
      </c>
      <c r="B95" s="42"/>
      <c r="C95" s="43"/>
      <c r="D95" s="43"/>
      <c r="E95" s="37" t="s">
        <v>199</v>
      </c>
      <c r="F95" s="43"/>
      <c r="G95" s="43"/>
      <c r="H95" s="43"/>
      <c r="I95" s="43"/>
      <c r="J95" s="44"/>
    </row>
    <row r="96">
      <c r="A96" s="35" t="s">
        <v>74</v>
      </c>
      <c r="B96" s="35">
        <v>23</v>
      </c>
      <c r="C96" s="36" t="s">
        <v>400</v>
      </c>
      <c r="D96" s="35" t="s">
        <v>76</v>
      </c>
      <c r="E96" s="37" t="s">
        <v>401</v>
      </c>
      <c r="F96" s="38" t="s">
        <v>196</v>
      </c>
      <c r="G96" s="39">
        <v>5207</v>
      </c>
      <c r="H96" s="40">
        <v>0</v>
      </c>
      <c r="I96" s="40">
        <f>ROUND(G96*H96,P4)</f>
        <v>0</v>
      </c>
      <c r="J96" s="38" t="s">
        <v>79</v>
      </c>
      <c r="O96" s="41">
        <f>I96*0.21</f>
        <v>0</v>
      </c>
      <c r="P96">
        <v>3</v>
      </c>
    </row>
    <row r="97">
      <c r="A97" s="35" t="s">
        <v>80</v>
      </c>
      <c r="B97" s="42"/>
      <c r="C97" s="43"/>
      <c r="D97" s="43"/>
      <c r="E97" s="37" t="s">
        <v>402</v>
      </c>
      <c r="F97" s="43"/>
      <c r="G97" s="43"/>
      <c r="H97" s="43"/>
      <c r="I97" s="43"/>
      <c r="J97" s="44"/>
    </row>
    <row r="98">
      <c r="A98" s="35" t="s">
        <v>87</v>
      </c>
      <c r="B98" s="42"/>
      <c r="C98" s="43"/>
      <c r="D98" s="43"/>
      <c r="E98" s="45" t="s">
        <v>459</v>
      </c>
      <c r="F98" s="43"/>
      <c r="G98" s="43"/>
      <c r="H98" s="43"/>
      <c r="I98" s="43"/>
      <c r="J98" s="44"/>
    </row>
    <row r="99" ht="90">
      <c r="A99" s="35" t="s">
        <v>82</v>
      </c>
      <c r="B99" s="42"/>
      <c r="C99" s="43"/>
      <c r="D99" s="43"/>
      <c r="E99" s="37" t="s">
        <v>404</v>
      </c>
      <c r="F99" s="43"/>
      <c r="G99" s="43"/>
      <c r="H99" s="43"/>
      <c r="I99" s="43"/>
      <c r="J99" s="44"/>
    </row>
    <row r="100">
      <c r="A100" s="35" t="s">
        <v>74</v>
      </c>
      <c r="B100" s="35">
        <v>24</v>
      </c>
      <c r="C100" s="36" t="s">
        <v>263</v>
      </c>
      <c r="D100" s="35" t="s">
        <v>76</v>
      </c>
      <c r="E100" s="37" t="s">
        <v>264</v>
      </c>
      <c r="F100" s="38" t="s">
        <v>196</v>
      </c>
      <c r="G100" s="39">
        <v>1189.5999999999999</v>
      </c>
      <c r="H100" s="40">
        <v>0</v>
      </c>
      <c r="I100" s="40">
        <f>ROUND(G100*H100,P4)</f>
        <v>0</v>
      </c>
      <c r="J100" s="38" t="s">
        <v>79</v>
      </c>
      <c r="O100" s="41">
        <f>I100*0.21</f>
        <v>0</v>
      </c>
      <c r="P100">
        <v>3</v>
      </c>
    </row>
    <row r="101">
      <c r="A101" s="35" t="s">
        <v>80</v>
      </c>
      <c r="B101" s="42"/>
      <c r="C101" s="43"/>
      <c r="D101" s="43"/>
      <c r="E101" s="46" t="s">
        <v>76</v>
      </c>
      <c r="F101" s="43"/>
      <c r="G101" s="43"/>
      <c r="H101" s="43"/>
      <c r="I101" s="43"/>
      <c r="J101" s="44"/>
    </row>
    <row r="102" ht="45">
      <c r="A102" s="35" t="s">
        <v>87</v>
      </c>
      <c r="B102" s="42"/>
      <c r="C102" s="43"/>
      <c r="D102" s="43"/>
      <c r="E102" s="45" t="s">
        <v>460</v>
      </c>
      <c r="F102" s="43"/>
      <c r="G102" s="43"/>
      <c r="H102" s="43"/>
      <c r="I102" s="43"/>
      <c r="J102" s="44"/>
    </row>
    <row r="103" ht="120">
      <c r="A103" s="35" t="s">
        <v>82</v>
      </c>
      <c r="B103" s="42"/>
      <c r="C103" s="43"/>
      <c r="D103" s="43"/>
      <c r="E103" s="37" t="s">
        <v>199</v>
      </c>
      <c r="F103" s="43"/>
      <c r="G103" s="43"/>
      <c r="H103" s="43"/>
      <c r="I103" s="43"/>
      <c r="J103" s="44"/>
    </row>
    <row r="104">
      <c r="A104" s="35" t="s">
        <v>74</v>
      </c>
      <c r="B104" s="35">
        <v>25</v>
      </c>
      <c r="C104" s="36" t="s">
        <v>265</v>
      </c>
      <c r="D104" s="35" t="s">
        <v>76</v>
      </c>
      <c r="E104" s="37" t="s">
        <v>266</v>
      </c>
      <c r="F104" s="38" t="s">
        <v>196</v>
      </c>
      <c r="G104" s="39">
        <v>5207</v>
      </c>
      <c r="H104" s="40">
        <v>0</v>
      </c>
      <c r="I104" s="40">
        <f>ROUND(G104*H104,P4)</f>
        <v>0</v>
      </c>
      <c r="J104" s="38" t="s">
        <v>79</v>
      </c>
      <c r="O104" s="41">
        <f>I104*0.21</f>
        <v>0</v>
      </c>
      <c r="P104">
        <v>3</v>
      </c>
    </row>
    <row r="105">
      <c r="A105" s="35" t="s">
        <v>80</v>
      </c>
      <c r="B105" s="42"/>
      <c r="C105" s="43"/>
      <c r="D105" s="43"/>
      <c r="E105" s="37" t="s">
        <v>267</v>
      </c>
      <c r="F105" s="43"/>
      <c r="G105" s="43"/>
      <c r="H105" s="43"/>
      <c r="I105" s="43"/>
      <c r="J105" s="44"/>
    </row>
    <row r="106">
      <c r="A106" s="35" t="s">
        <v>87</v>
      </c>
      <c r="B106" s="42"/>
      <c r="C106" s="43"/>
      <c r="D106" s="43"/>
      <c r="E106" s="45" t="s">
        <v>461</v>
      </c>
      <c r="F106" s="43"/>
      <c r="G106" s="43"/>
      <c r="H106" s="43"/>
      <c r="I106" s="43"/>
      <c r="J106" s="44"/>
    </row>
    <row r="107" ht="75">
      <c r="A107" s="35" t="s">
        <v>82</v>
      </c>
      <c r="B107" s="42"/>
      <c r="C107" s="43"/>
      <c r="D107" s="43"/>
      <c r="E107" s="37" t="s">
        <v>269</v>
      </c>
      <c r="F107" s="43"/>
      <c r="G107" s="43"/>
      <c r="H107" s="43"/>
      <c r="I107" s="43"/>
      <c r="J107" s="44"/>
    </row>
    <row r="108">
      <c r="A108" s="35" t="s">
        <v>74</v>
      </c>
      <c r="B108" s="35">
        <v>26</v>
      </c>
      <c r="C108" s="36" t="s">
        <v>270</v>
      </c>
      <c r="D108" s="35" t="s">
        <v>76</v>
      </c>
      <c r="E108" s="37" t="s">
        <v>271</v>
      </c>
      <c r="F108" s="38" t="s">
        <v>196</v>
      </c>
      <c r="G108" s="39">
        <v>5207</v>
      </c>
      <c r="H108" s="40">
        <v>0</v>
      </c>
      <c r="I108" s="40">
        <f>ROUND(G108*H108,P4)</f>
        <v>0</v>
      </c>
      <c r="J108" s="38" t="s">
        <v>79</v>
      </c>
      <c r="O108" s="41">
        <f>I108*0.21</f>
        <v>0</v>
      </c>
      <c r="P108">
        <v>3</v>
      </c>
    </row>
    <row r="109" ht="30">
      <c r="A109" s="35" t="s">
        <v>80</v>
      </c>
      <c r="B109" s="42"/>
      <c r="C109" s="43"/>
      <c r="D109" s="43"/>
      <c r="E109" s="37" t="s">
        <v>406</v>
      </c>
      <c r="F109" s="43"/>
      <c r="G109" s="43"/>
      <c r="H109" s="43"/>
      <c r="I109" s="43"/>
      <c r="J109" s="44"/>
    </row>
    <row r="110">
      <c r="A110" s="35" t="s">
        <v>87</v>
      </c>
      <c r="B110" s="42"/>
      <c r="C110" s="43"/>
      <c r="D110" s="43"/>
      <c r="E110" s="45" t="s">
        <v>461</v>
      </c>
      <c r="F110" s="43"/>
      <c r="G110" s="43"/>
      <c r="H110" s="43"/>
      <c r="I110" s="43"/>
      <c r="J110" s="44"/>
    </row>
    <row r="111" ht="75">
      <c r="A111" s="35" t="s">
        <v>82</v>
      </c>
      <c r="B111" s="42"/>
      <c r="C111" s="43"/>
      <c r="D111" s="43"/>
      <c r="E111" s="37" t="s">
        <v>269</v>
      </c>
      <c r="F111" s="43"/>
      <c r="G111" s="43"/>
      <c r="H111" s="43"/>
      <c r="I111" s="43"/>
      <c r="J111" s="44"/>
    </row>
    <row r="112">
      <c r="A112" s="35" t="s">
        <v>74</v>
      </c>
      <c r="B112" s="35">
        <v>27</v>
      </c>
      <c r="C112" s="36" t="s">
        <v>274</v>
      </c>
      <c r="D112" s="35" t="s">
        <v>76</v>
      </c>
      <c r="E112" s="37" t="s">
        <v>275</v>
      </c>
      <c r="F112" s="38" t="s">
        <v>196</v>
      </c>
      <c r="G112" s="39">
        <v>800</v>
      </c>
      <c r="H112" s="40">
        <v>0</v>
      </c>
      <c r="I112" s="40">
        <f>ROUND(G112*H112,P4)</f>
        <v>0</v>
      </c>
      <c r="J112" s="38" t="s">
        <v>79</v>
      </c>
      <c r="O112" s="41">
        <f>I112*0.21</f>
        <v>0</v>
      </c>
      <c r="P112">
        <v>3</v>
      </c>
    </row>
    <row r="113" ht="75">
      <c r="A113" s="35" t="s">
        <v>80</v>
      </c>
      <c r="B113" s="42"/>
      <c r="C113" s="43"/>
      <c r="D113" s="43"/>
      <c r="E113" s="37" t="s">
        <v>276</v>
      </c>
      <c r="F113" s="43"/>
      <c r="G113" s="43"/>
      <c r="H113" s="43"/>
      <c r="I113" s="43"/>
      <c r="J113" s="44"/>
    </row>
    <row r="114">
      <c r="A114" s="35" t="s">
        <v>87</v>
      </c>
      <c r="B114" s="42"/>
      <c r="C114" s="43"/>
      <c r="D114" s="43"/>
      <c r="E114" s="45" t="s">
        <v>462</v>
      </c>
      <c r="F114" s="43"/>
      <c r="G114" s="43"/>
      <c r="H114" s="43"/>
      <c r="I114" s="43"/>
      <c r="J114" s="44"/>
    </row>
    <row r="115" ht="60">
      <c r="A115" s="35" t="s">
        <v>82</v>
      </c>
      <c r="B115" s="42"/>
      <c r="C115" s="43"/>
      <c r="D115" s="43"/>
      <c r="E115" s="37" t="s">
        <v>278</v>
      </c>
      <c r="F115" s="43"/>
      <c r="G115" s="43"/>
      <c r="H115" s="43"/>
      <c r="I115" s="43"/>
      <c r="J115" s="44"/>
    </row>
    <row r="116">
      <c r="A116" s="35" t="s">
        <v>74</v>
      </c>
      <c r="B116" s="35">
        <v>28</v>
      </c>
      <c r="C116" s="36" t="s">
        <v>281</v>
      </c>
      <c r="D116" s="35" t="s">
        <v>76</v>
      </c>
      <c r="E116" s="37" t="s">
        <v>282</v>
      </c>
      <c r="F116" s="38" t="s">
        <v>196</v>
      </c>
      <c r="G116" s="39">
        <v>5207</v>
      </c>
      <c r="H116" s="40">
        <v>0</v>
      </c>
      <c r="I116" s="40">
        <f>ROUND(G116*H116,P4)</f>
        <v>0</v>
      </c>
      <c r="J116" s="38" t="s">
        <v>79</v>
      </c>
      <c r="O116" s="41">
        <f>I116*0.21</f>
        <v>0</v>
      </c>
      <c r="P116">
        <v>3</v>
      </c>
    </row>
    <row r="117">
      <c r="A117" s="35" t="s">
        <v>80</v>
      </c>
      <c r="B117" s="42"/>
      <c r="C117" s="43"/>
      <c r="D117" s="43"/>
      <c r="E117" s="37" t="s">
        <v>283</v>
      </c>
      <c r="F117" s="43"/>
      <c r="G117" s="43"/>
      <c r="H117" s="43"/>
      <c r="I117" s="43"/>
      <c r="J117" s="44"/>
    </row>
    <row r="118">
      <c r="A118" s="35" t="s">
        <v>87</v>
      </c>
      <c r="B118" s="42"/>
      <c r="C118" s="43"/>
      <c r="D118" s="43"/>
      <c r="E118" s="45" t="s">
        <v>461</v>
      </c>
      <c r="F118" s="43"/>
      <c r="G118" s="43"/>
      <c r="H118" s="43"/>
      <c r="I118" s="43"/>
      <c r="J118" s="44"/>
    </row>
    <row r="119" ht="165">
      <c r="A119" s="35" t="s">
        <v>82</v>
      </c>
      <c r="B119" s="42"/>
      <c r="C119" s="43"/>
      <c r="D119" s="43"/>
      <c r="E119" s="37" t="s">
        <v>285</v>
      </c>
      <c r="F119" s="43"/>
      <c r="G119" s="43"/>
      <c r="H119" s="43"/>
      <c r="I119" s="43"/>
      <c r="J119" s="44"/>
    </row>
    <row r="120">
      <c r="A120" s="35" t="s">
        <v>74</v>
      </c>
      <c r="B120" s="35">
        <v>29</v>
      </c>
      <c r="C120" s="36" t="s">
        <v>293</v>
      </c>
      <c r="D120" s="35" t="s">
        <v>76</v>
      </c>
      <c r="E120" s="37" t="s">
        <v>294</v>
      </c>
      <c r="F120" s="38" t="s">
        <v>196</v>
      </c>
      <c r="G120" s="39">
        <v>5207</v>
      </c>
      <c r="H120" s="40">
        <v>0</v>
      </c>
      <c r="I120" s="40">
        <f>ROUND(G120*H120,P4)</f>
        <v>0</v>
      </c>
      <c r="J120" s="38" t="s">
        <v>79</v>
      </c>
      <c r="O120" s="41">
        <f>I120*0.21</f>
        <v>0</v>
      </c>
      <c r="P120">
        <v>3</v>
      </c>
    </row>
    <row r="121">
      <c r="A121" s="35" t="s">
        <v>80</v>
      </c>
      <c r="B121" s="42"/>
      <c r="C121" s="43"/>
      <c r="D121" s="43"/>
      <c r="E121" s="46" t="s">
        <v>76</v>
      </c>
      <c r="F121" s="43"/>
      <c r="G121" s="43"/>
      <c r="H121" s="43"/>
      <c r="I121" s="43"/>
      <c r="J121" s="44"/>
    </row>
    <row r="122">
      <c r="A122" s="35" t="s">
        <v>87</v>
      </c>
      <c r="B122" s="42"/>
      <c r="C122" s="43"/>
      <c r="D122" s="43"/>
      <c r="E122" s="45" t="s">
        <v>461</v>
      </c>
      <c r="F122" s="43"/>
      <c r="G122" s="43"/>
      <c r="H122" s="43"/>
      <c r="I122" s="43"/>
      <c r="J122" s="44"/>
    </row>
    <row r="123" ht="165">
      <c r="A123" s="35" t="s">
        <v>82</v>
      </c>
      <c r="B123" s="42"/>
      <c r="C123" s="43"/>
      <c r="D123" s="43"/>
      <c r="E123" s="37" t="s">
        <v>285</v>
      </c>
      <c r="F123" s="43"/>
      <c r="G123" s="43"/>
      <c r="H123" s="43"/>
      <c r="I123" s="43"/>
      <c r="J123" s="44"/>
    </row>
    <row r="124">
      <c r="A124" s="29" t="s">
        <v>71</v>
      </c>
      <c r="B124" s="30"/>
      <c r="C124" s="31" t="s">
        <v>295</v>
      </c>
      <c r="D124" s="32"/>
      <c r="E124" s="29" t="s">
        <v>296</v>
      </c>
      <c r="F124" s="32"/>
      <c r="G124" s="32"/>
      <c r="H124" s="32"/>
      <c r="I124" s="33">
        <f>SUMIFS(I125:I128,A125:A128,"P")</f>
        <v>0</v>
      </c>
      <c r="J124" s="34"/>
    </row>
    <row r="125" ht="30">
      <c r="A125" s="35" t="s">
        <v>74</v>
      </c>
      <c r="B125" s="35">
        <v>30</v>
      </c>
      <c r="C125" s="36" t="s">
        <v>297</v>
      </c>
      <c r="D125" s="35" t="s">
        <v>76</v>
      </c>
      <c r="E125" s="37" t="s">
        <v>298</v>
      </c>
      <c r="F125" s="38" t="s">
        <v>196</v>
      </c>
      <c r="G125" s="39">
        <v>48.560000000000002</v>
      </c>
      <c r="H125" s="40">
        <v>0</v>
      </c>
      <c r="I125" s="40">
        <f>ROUND(G125*H125,P4)</f>
        <v>0</v>
      </c>
      <c r="J125" s="38" t="s">
        <v>79</v>
      </c>
      <c r="O125" s="41">
        <f>I125*0.21</f>
        <v>0</v>
      </c>
      <c r="P125">
        <v>3</v>
      </c>
    </row>
    <row r="126">
      <c r="A126" s="35" t="s">
        <v>80</v>
      </c>
      <c r="B126" s="42"/>
      <c r="C126" s="43"/>
      <c r="D126" s="43"/>
      <c r="E126" s="46" t="s">
        <v>76</v>
      </c>
      <c r="F126" s="43"/>
      <c r="G126" s="43"/>
      <c r="H126" s="43"/>
      <c r="I126" s="43"/>
      <c r="J126" s="44"/>
    </row>
    <row r="127" ht="45">
      <c r="A127" s="35" t="s">
        <v>87</v>
      </c>
      <c r="B127" s="42"/>
      <c r="C127" s="43"/>
      <c r="D127" s="43"/>
      <c r="E127" s="45" t="s">
        <v>463</v>
      </c>
      <c r="F127" s="43"/>
      <c r="G127" s="43"/>
      <c r="H127" s="43"/>
      <c r="I127" s="43"/>
      <c r="J127" s="44"/>
    </row>
    <row r="128" ht="90">
      <c r="A128" s="35" t="s">
        <v>82</v>
      </c>
      <c r="B128" s="42"/>
      <c r="C128" s="43"/>
      <c r="D128" s="43"/>
      <c r="E128" s="37" t="s">
        <v>300</v>
      </c>
      <c r="F128" s="43"/>
      <c r="G128" s="43"/>
      <c r="H128" s="43"/>
      <c r="I128" s="43"/>
      <c r="J128" s="44"/>
    </row>
    <row r="129">
      <c r="A129" s="29" t="s">
        <v>71</v>
      </c>
      <c r="B129" s="30"/>
      <c r="C129" s="31" t="s">
        <v>185</v>
      </c>
      <c r="D129" s="32"/>
      <c r="E129" s="29" t="s">
        <v>186</v>
      </c>
      <c r="F129" s="32"/>
      <c r="G129" s="32"/>
      <c r="H129" s="32"/>
      <c r="I129" s="33">
        <f>SUMIFS(I130:I188,A130:A188,"P")</f>
        <v>0</v>
      </c>
      <c r="J129" s="34"/>
    </row>
    <row r="130">
      <c r="A130" s="35" t="s">
        <v>74</v>
      </c>
      <c r="B130" s="35">
        <v>6</v>
      </c>
      <c r="C130" s="36" t="s">
        <v>464</v>
      </c>
      <c r="D130" s="35" t="s">
        <v>76</v>
      </c>
      <c r="E130" s="37" t="s">
        <v>465</v>
      </c>
      <c r="F130" s="38" t="s">
        <v>196</v>
      </c>
      <c r="G130" s="39">
        <v>330</v>
      </c>
      <c r="H130" s="40">
        <v>0</v>
      </c>
      <c r="I130" s="40">
        <f>ROUND(G130*H130,P4)</f>
        <v>0</v>
      </c>
      <c r="J130" s="38" t="s">
        <v>79</v>
      </c>
      <c r="O130" s="41">
        <f>I130*0.21</f>
        <v>0</v>
      </c>
      <c r="P130">
        <v>3</v>
      </c>
    </row>
    <row r="131">
      <c r="A131" s="35" t="s">
        <v>80</v>
      </c>
      <c r="B131" s="42"/>
      <c r="C131" s="43"/>
      <c r="D131" s="43"/>
      <c r="E131" s="37" t="s">
        <v>466</v>
      </c>
      <c r="F131" s="43"/>
      <c r="G131" s="43"/>
      <c r="H131" s="43"/>
      <c r="I131" s="43"/>
      <c r="J131" s="44"/>
    </row>
    <row r="132" ht="45">
      <c r="A132" s="35" t="s">
        <v>87</v>
      </c>
      <c r="B132" s="42"/>
      <c r="C132" s="43"/>
      <c r="D132" s="43"/>
      <c r="E132" s="45" t="s">
        <v>467</v>
      </c>
      <c r="F132" s="43"/>
      <c r="G132" s="43"/>
      <c r="H132" s="43"/>
      <c r="I132" s="43"/>
      <c r="J132" s="44"/>
    </row>
    <row r="133" ht="90">
      <c r="A133" s="35" t="s">
        <v>82</v>
      </c>
      <c r="B133" s="42"/>
      <c r="C133" s="43"/>
      <c r="D133" s="43"/>
      <c r="E133" s="37" t="s">
        <v>468</v>
      </c>
      <c r="F133" s="43"/>
      <c r="G133" s="43"/>
      <c r="H133" s="43"/>
      <c r="I133" s="43"/>
      <c r="J133" s="44"/>
    </row>
    <row r="134">
      <c r="A134" s="35" t="s">
        <v>74</v>
      </c>
      <c r="B134" s="35">
        <v>31</v>
      </c>
      <c r="C134" s="36" t="s">
        <v>409</v>
      </c>
      <c r="D134" s="35" t="s">
        <v>76</v>
      </c>
      <c r="E134" s="37" t="s">
        <v>410</v>
      </c>
      <c r="F134" s="38" t="s">
        <v>189</v>
      </c>
      <c r="G134" s="39">
        <v>36.399999999999999</v>
      </c>
      <c r="H134" s="40">
        <v>0</v>
      </c>
      <c r="I134" s="40">
        <f>ROUND(G134*H134,P4)</f>
        <v>0</v>
      </c>
      <c r="J134" s="38" t="s">
        <v>79</v>
      </c>
      <c r="O134" s="41">
        <f>I134*0.21</f>
        <v>0</v>
      </c>
      <c r="P134">
        <v>3</v>
      </c>
    </row>
    <row r="135">
      <c r="A135" s="35" t="s">
        <v>80</v>
      </c>
      <c r="B135" s="42"/>
      <c r="C135" s="43"/>
      <c r="D135" s="43"/>
      <c r="E135" s="37" t="s">
        <v>411</v>
      </c>
      <c r="F135" s="43"/>
      <c r="G135" s="43"/>
      <c r="H135" s="43"/>
      <c r="I135" s="43"/>
      <c r="J135" s="44"/>
    </row>
    <row r="136" ht="60">
      <c r="A136" s="35" t="s">
        <v>87</v>
      </c>
      <c r="B136" s="42"/>
      <c r="C136" s="43"/>
      <c r="D136" s="43"/>
      <c r="E136" s="45" t="s">
        <v>469</v>
      </c>
      <c r="F136" s="43"/>
      <c r="G136" s="43"/>
      <c r="H136" s="43"/>
      <c r="I136" s="43"/>
      <c r="J136" s="44"/>
    </row>
    <row r="137" ht="75">
      <c r="A137" s="35" t="s">
        <v>82</v>
      </c>
      <c r="B137" s="42"/>
      <c r="C137" s="43"/>
      <c r="D137" s="43"/>
      <c r="E137" s="37" t="s">
        <v>413</v>
      </c>
      <c r="F137" s="43"/>
      <c r="G137" s="43"/>
      <c r="H137" s="43"/>
      <c r="I137" s="43"/>
      <c r="J137" s="44"/>
    </row>
    <row r="138">
      <c r="A138" s="35" t="s">
        <v>74</v>
      </c>
      <c r="B138" s="35">
        <v>32</v>
      </c>
      <c r="C138" s="36" t="s">
        <v>470</v>
      </c>
      <c r="D138" s="35" t="s">
        <v>76</v>
      </c>
      <c r="E138" s="37" t="s">
        <v>471</v>
      </c>
      <c r="F138" s="38" t="s">
        <v>189</v>
      </c>
      <c r="G138" s="39">
        <v>36.399999999999999</v>
      </c>
      <c r="H138" s="40">
        <v>0</v>
      </c>
      <c r="I138" s="40">
        <f>ROUND(G138*H138,P4)</f>
        <v>0</v>
      </c>
      <c r="J138" s="38" t="s">
        <v>79</v>
      </c>
      <c r="O138" s="41">
        <f>I138*0.21</f>
        <v>0</v>
      </c>
      <c r="P138">
        <v>3</v>
      </c>
    </row>
    <row r="139" ht="30">
      <c r="A139" s="35" t="s">
        <v>80</v>
      </c>
      <c r="B139" s="42"/>
      <c r="C139" s="43"/>
      <c r="D139" s="43"/>
      <c r="E139" s="37" t="s">
        <v>472</v>
      </c>
      <c r="F139" s="43"/>
      <c r="G139" s="43"/>
      <c r="H139" s="43"/>
      <c r="I139" s="43"/>
      <c r="J139" s="44"/>
    </row>
    <row r="140" ht="60">
      <c r="A140" s="35" t="s">
        <v>87</v>
      </c>
      <c r="B140" s="42"/>
      <c r="C140" s="43"/>
      <c r="D140" s="43"/>
      <c r="E140" s="45" t="s">
        <v>469</v>
      </c>
      <c r="F140" s="43"/>
      <c r="G140" s="43"/>
      <c r="H140" s="43"/>
      <c r="I140" s="43"/>
      <c r="J140" s="44"/>
    </row>
    <row r="141" ht="45">
      <c r="A141" s="35" t="s">
        <v>82</v>
      </c>
      <c r="B141" s="42"/>
      <c r="C141" s="43"/>
      <c r="D141" s="43"/>
      <c r="E141" s="37" t="s">
        <v>473</v>
      </c>
      <c r="F141" s="43"/>
      <c r="G141" s="43"/>
      <c r="H141" s="43"/>
      <c r="I141" s="43"/>
      <c r="J141" s="44"/>
    </row>
    <row r="142" ht="30">
      <c r="A142" s="35" t="s">
        <v>74</v>
      </c>
      <c r="B142" s="35">
        <v>33</v>
      </c>
      <c r="C142" s="36" t="s">
        <v>474</v>
      </c>
      <c r="D142" s="35" t="s">
        <v>76</v>
      </c>
      <c r="E142" s="37" t="s">
        <v>475</v>
      </c>
      <c r="F142" s="38" t="s">
        <v>189</v>
      </c>
      <c r="G142" s="39">
        <v>487</v>
      </c>
      <c r="H142" s="40">
        <v>0</v>
      </c>
      <c r="I142" s="40">
        <f>ROUND(G142*H142,P4)</f>
        <v>0</v>
      </c>
      <c r="J142" s="38" t="s">
        <v>79</v>
      </c>
      <c r="O142" s="41">
        <f>I142*0.21</f>
        <v>0</v>
      </c>
      <c r="P142">
        <v>3</v>
      </c>
    </row>
    <row r="143">
      <c r="A143" s="35" t="s">
        <v>80</v>
      </c>
      <c r="B143" s="42"/>
      <c r="C143" s="43"/>
      <c r="D143" s="43"/>
      <c r="E143" s="46" t="s">
        <v>76</v>
      </c>
      <c r="F143" s="43"/>
      <c r="G143" s="43"/>
      <c r="H143" s="43"/>
      <c r="I143" s="43"/>
      <c r="J143" s="44"/>
    </row>
    <row r="144" ht="90">
      <c r="A144" s="35" t="s">
        <v>87</v>
      </c>
      <c r="B144" s="42"/>
      <c r="C144" s="43"/>
      <c r="D144" s="43"/>
      <c r="E144" s="45" t="s">
        <v>476</v>
      </c>
      <c r="F144" s="43"/>
      <c r="G144" s="43"/>
      <c r="H144" s="43"/>
      <c r="I144" s="43"/>
      <c r="J144" s="44"/>
    </row>
    <row r="145" ht="165">
      <c r="A145" s="35" t="s">
        <v>82</v>
      </c>
      <c r="B145" s="42"/>
      <c r="C145" s="43"/>
      <c r="D145" s="43"/>
      <c r="E145" s="37" t="s">
        <v>477</v>
      </c>
      <c r="F145" s="43"/>
      <c r="G145" s="43"/>
      <c r="H145" s="43"/>
      <c r="I145" s="43"/>
      <c r="J145" s="44"/>
    </row>
    <row r="146" ht="30">
      <c r="A146" s="35" t="s">
        <v>74</v>
      </c>
      <c r="B146" s="35">
        <v>34</v>
      </c>
      <c r="C146" s="36" t="s">
        <v>478</v>
      </c>
      <c r="D146" s="35" t="s">
        <v>76</v>
      </c>
      <c r="E146" s="37" t="s">
        <v>479</v>
      </c>
      <c r="F146" s="38" t="s">
        <v>189</v>
      </c>
      <c r="G146" s="39">
        <v>487</v>
      </c>
      <c r="H146" s="40">
        <v>0</v>
      </c>
      <c r="I146" s="40">
        <f>ROUND(G146*H146,P4)</f>
        <v>0</v>
      </c>
      <c r="J146" s="38" t="s">
        <v>79</v>
      </c>
      <c r="O146" s="41">
        <f>I146*0.21</f>
        <v>0</v>
      </c>
      <c r="P146">
        <v>3</v>
      </c>
    </row>
    <row r="147">
      <c r="A147" s="35" t="s">
        <v>80</v>
      </c>
      <c r="B147" s="42"/>
      <c r="C147" s="43"/>
      <c r="D147" s="43"/>
      <c r="E147" s="37" t="s">
        <v>328</v>
      </c>
      <c r="F147" s="43"/>
      <c r="G147" s="43"/>
      <c r="H147" s="43"/>
      <c r="I147" s="43"/>
      <c r="J147" s="44"/>
    </row>
    <row r="148" ht="90">
      <c r="A148" s="35" t="s">
        <v>87</v>
      </c>
      <c r="B148" s="42"/>
      <c r="C148" s="43"/>
      <c r="D148" s="43"/>
      <c r="E148" s="45" t="s">
        <v>476</v>
      </c>
      <c r="F148" s="43"/>
      <c r="G148" s="43"/>
      <c r="H148" s="43"/>
      <c r="I148" s="43"/>
      <c r="J148" s="44"/>
    </row>
    <row r="149" ht="45">
      <c r="A149" s="35" t="s">
        <v>82</v>
      </c>
      <c r="B149" s="42"/>
      <c r="C149" s="43"/>
      <c r="D149" s="43"/>
      <c r="E149" s="37" t="s">
        <v>473</v>
      </c>
      <c r="F149" s="43"/>
      <c r="G149" s="43"/>
      <c r="H149" s="43"/>
      <c r="I149" s="43"/>
      <c r="J149" s="44"/>
    </row>
    <row r="150">
      <c r="A150" s="35" t="s">
        <v>74</v>
      </c>
      <c r="B150" s="35">
        <v>35</v>
      </c>
      <c r="C150" s="36" t="s">
        <v>307</v>
      </c>
      <c r="D150" s="35" t="s">
        <v>76</v>
      </c>
      <c r="E150" s="37" t="s">
        <v>308</v>
      </c>
      <c r="F150" s="38" t="s">
        <v>131</v>
      </c>
      <c r="G150" s="39">
        <v>31</v>
      </c>
      <c r="H150" s="40">
        <v>0</v>
      </c>
      <c r="I150" s="40">
        <f>ROUND(G150*H150,P4)</f>
        <v>0</v>
      </c>
      <c r="J150" s="38" t="s">
        <v>79</v>
      </c>
      <c r="O150" s="41">
        <f>I150*0.21</f>
        <v>0</v>
      </c>
      <c r="P150">
        <v>3</v>
      </c>
    </row>
    <row r="151">
      <c r="A151" s="35" t="s">
        <v>80</v>
      </c>
      <c r="B151" s="42"/>
      <c r="C151" s="43"/>
      <c r="D151" s="43"/>
      <c r="E151" s="37" t="s">
        <v>309</v>
      </c>
      <c r="F151" s="43"/>
      <c r="G151" s="43"/>
      <c r="H151" s="43"/>
      <c r="I151" s="43"/>
      <c r="J151" s="44"/>
    </row>
    <row r="152" ht="45">
      <c r="A152" s="35" t="s">
        <v>87</v>
      </c>
      <c r="B152" s="42"/>
      <c r="C152" s="43"/>
      <c r="D152" s="43"/>
      <c r="E152" s="45" t="s">
        <v>480</v>
      </c>
      <c r="F152" s="43"/>
      <c r="G152" s="43"/>
      <c r="H152" s="43"/>
      <c r="I152" s="43"/>
      <c r="J152" s="44"/>
    </row>
    <row r="153" ht="60">
      <c r="A153" s="35" t="s">
        <v>82</v>
      </c>
      <c r="B153" s="42"/>
      <c r="C153" s="43"/>
      <c r="D153" s="43"/>
      <c r="E153" s="37" t="s">
        <v>311</v>
      </c>
      <c r="F153" s="43"/>
      <c r="G153" s="43"/>
      <c r="H153" s="43"/>
      <c r="I153" s="43"/>
      <c r="J153" s="44"/>
    </row>
    <row r="154">
      <c r="A154" s="35" t="s">
        <v>74</v>
      </c>
      <c r="B154" s="35">
        <v>36</v>
      </c>
      <c r="C154" s="36" t="s">
        <v>317</v>
      </c>
      <c r="D154" s="35" t="s">
        <v>76</v>
      </c>
      <c r="E154" s="37" t="s">
        <v>318</v>
      </c>
      <c r="F154" s="38" t="s">
        <v>131</v>
      </c>
      <c r="G154" s="39">
        <v>31</v>
      </c>
      <c r="H154" s="40">
        <v>0</v>
      </c>
      <c r="I154" s="40">
        <f>ROUND(G154*H154,P4)</f>
        <v>0</v>
      </c>
      <c r="J154" s="38" t="s">
        <v>79</v>
      </c>
      <c r="O154" s="41">
        <f>I154*0.21</f>
        <v>0</v>
      </c>
      <c r="P154">
        <v>3</v>
      </c>
    </row>
    <row r="155">
      <c r="A155" s="35" t="s">
        <v>80</v>
      </c>
      <c r="B155" s="42"/>
      <c r="C155" s="43"/>
      <c r="D155" s="43"/>
      <c r="E155" s="46" t="s">
        <v>76</v>
      </c>
      <c r="F155" s="43"/>
      <c r="G155" s="43"/>
      <c r="H155" s="43"/>
      <c r="I155" s="43"/>
      <c r="J155" s="44"/>
    </row>
    <row r="156">
      <c r="A156" s="35" t="s">
        <v>82</v>
      </c>
      <c r="B156" s="42"/>
      <c r="C156" s="43"/>
      <c r="D156" s="43"/>
      <c r="E156" s="37" t="s">
        <v>320</v>
      </c>
      <c r="F156" s="43"/>
      <c r="G156" s="43"/>
      <c r="H156" s="43"/>
      <c r="I156" s="43"/>
      <c r="J156" s="44"/>
    </row>
    <row r="157">
      <c r="A157" s="35" t="s">
        <v>74</v>
      </c>
      <c r="B157" s="35">
        <v>37</v>
      </c>
      <c r="C157" s="36" t="s">
        <v>481</v>
      </c>
      <c r="D157" s="35" t="s">
        <v>76</v>
      </c>
      <c r="E157" s="37" t="s">
        <v>482</v>
      </c>
      <c r="F157" s="38" t="s">
        <v>131</v>
      </c>
      <c r="G157" s="39">
        <v>10</v>
      </c>
      <c r="H157" s="40">
        <v>0</v>
      </c>
      <c r="I157" s="40">
        <f>ROUND(G157*H157,P4)</f>
        <v>0</v>
      </c>
      <c r="J157" s="38" t="s">
        <v>79</v>
      </c>
      <c r="O157" s="41">
        <f>I157*0.21</f>
        <v>0</v>
      </c>
      <c r="P157">
        <v>3</v>
      </c>
    </row>
    <row r="158">
      <c r="A158" s="35" t="s">
        <v>80</v>
      </c>
      <c r="B158" s="42"/>
      <c r="C158" s="43"/>
      <c r="D158" s="43"/>
      <c r="E158" s="46" t="s">
        <v>76</v>
      </c>
      <c r="F158" s="43"/>
      <c r="G158" s="43"/>
      <c r="H158" s="43"/>
      <c r="I158" s="43"/>
      <c r="J158" s="44"/>
    </row>
    <row r="159">
      <c r="A159" s="35" t="s">
        <v>87</v>
      </c>
      <c r="B159" s="42"/>
      <c r="C159" s="43"/>
      <c r="D159" s="43"/>
      <c r="E159" s="45" t="s">
        <v>483</v>
      </c>
      <c r="F159" s="43"/>
      <c r="G159" s="43"/>
      <c r="H159" s="43"/>
      <c r="I159" s="43"/>
      <c r="J159" s="44"/>
    </row>
    <row r="160" ht="30">
      <c r="A160" s="35" t="s">
        <v>82</v>
      </c>
      <c r="B160" s="42"/>
      <c r="C160" s="43"/>
      <c r="D160" s="43"/>
      <c r="E160" s="37" t="s">
        <v>484</v>
      </c>
      <c r="F160" s="43"/>
      <c r="G160" s="43"/>
      <c r="H160" s="43"/>
      <c r="I160" s="43"/>
      <c r="J160" s="44"/>
    </row>
    <row r="161" ht="30">
      <c r="A161" s="35" t="s">
        <v>74</v>
      </c>
      <c r="B161" s="35">
        <v>38</v>
      </c>
      <c r="C161" s="36" t="s">
        <v>321</v>
      </c>
      <c r="D161" s="35" t="s">
        <v>76</v>
      </c>
      <c r="E161" s="37" t="s">
        <v>322</v>
      </c>
      <c r="F161" s="38" t="s">
        <v>131</v>
      </c>
      <c r="G161" s="39">
        <v>6</v>
      </c>
      <c r="H161" s="40">
        <v>0</v>
      </c>
      <c r="I161" s="40">
        <f>ROUND(G161*H161,P4)</f>
        <v>0</v>
      </c>
      <c r="J161" s="38" t="s">
        <v>79</v>
      </c>
      <c r="O161" s="41">
        <f>I161*0.21</f>
        <v>0</v>
      </c>
      <c r="P161">
        <v>3</v>
      </c>
    </row>
    <row r="162">
      <c r="A162" s="35" t="s">
        <v>80</v>
      </c>
      <c r="B162" s="42"/>
      <c r="C162" s="43"/>
      <c r="D162" s="43"/>
      <c r="E162" s="37" t="s">
        <v>323</v>
      </c>
      <c r="F162" s="43"/>
      <c r="G162" s="43"/>
      <c r="H162" s="43"/>
      <c r="I162" s="43"/>
      <c r="J162" s="44"/>
    </row>
    <row r="163" ht="45">
      <c r="A163" s="35" t="s">
        <v>87</v>
      </c>
      <c r="B163" s="42"/>
      <c r="C163" s="43"/>
      <c r="D163" s="43"/>
      <c r="E163" s="45" t="s">
        <v>485</v>
      </c>
      <c r="F163" s="43"/>
      <c r="G163" s="43"/>
      <c r="H163" s="43"/>
      <c r="I163" s="43"/>
      <c r="J163" s="44"/>
    </row>
    <row r="164" ht="30">
      <c r="A164" s="35" t="s">
        <v>82</v>
      </c>
      <c r="B164" s="42"/>
      <c r="C164" s="43"/>
      <c r="D164" s="43"/>
      <c r="E164" s="37" t="s">
        <v>325</v>
      </c>
      <c r="F164" s="43"/>
      <c r="G164" s="43"/>
      <c r="H164" s="43"/>
      <c r="I164" s="43"/>
      <c r="J164" s="44"/>
    </row>
    <row r="165" ht="30">
      <c r="A165" s="35" t="s">
        <v>74</v>
      </c>
      <c r="B165" s="35">
        <v>39</v>
      </c>
      <c r="C165" s="36" t="s">
        <v>326</v>
      </c>
      <c r="D165" s="35" t="s">
        <v>76</v>
      </c>
      <c r="E165" s="37" t="s">
        <v>327</v>
      </c>
      <c r="F165" s="38" t="s">
        <v>131</v>
      </c>
      <c r="G165" s="39">
        <v>6</v>
      </c>
      <c r="H165" s="40">
        <v>0</v>
      </c>
      <c r="I165" s="40">
        <f>ROUND(G165*H165,P4)</f>
        <v>0</v>
      </c>
      <c r="J165" s="38" t="s">
        <v>79</v>
      </c>
      <c r="O165" s="41">
        <f>I165*0.21</f>
        <v>0</v>
      </c>
      <c r="P165">
        <v>3</v>
      </c>
    </row>
    <row r="166">
      <c r="A166" s="35" t="s">
        <v>80</v>
      </c>
      <c r="B166" s="42"/>
      <c r="C166" s="43"/>
      <c r="D166" s="43"/>
      <c r="E166" s="37" t="s">
        <v>328</v>
      </c>
      <c r="F166" s="43"/>
      <c r="G166" s="43"/>
      <c r="H166" s="43"/>
      <c r="I166" s="43"/>
      <c r="J166" s="44"/>
    </row>
    <row r="167" ht="45">
      <c r="A167" s="35" t="s">
        <v>87</v>
      </c>
      <c r="B167" s="42"/>
      <c r="C167" s="43"/>
      <c r="D167" s="43"/>
      <c r="E167" s="45" t="s">
        <v>485</v>
      </c>
      <c r="F167" s="43"/>
      <c r="G167" s="43"/>
      <c r="H167" s="43"/>
      <c r="I167" s="43"/>
      <c r="J167" s="44"/>
    </row>
    <row r="168" ht="30">
      <c r="A168" s="35" t="s">
        <v>82</v>
      </c>
      <c r="B168" s="42"/>
      <c r="C168" s="43"/>
      <c r="D168" s="43"/>
      <c r="E168" s="37" t="s">
        <v>329</v>
      </c>
      <c r="F168" s="43"/>
      <c r="G168" s="43"/>
      <c r="H168" s="43"/>
      <c r="I168" s="43"/>
      <c r="J168" s="44"/>
    </row>
    <row r="169" ht="30">
      <c r="A169" s="35" t="s">
        <v>74</v>
      </c>
      <c r="B169" s="35">
        <v>40</v>
      </c>
      <c r="C169" s="36" t="s">
        <v>330</v>
      </c>
      <c r="D169" s="35" t="s">
        <v>76</v>
      </c>
      <c r="E169" s="37" t="s">
        <v>331</v>
      </c>
      <c r="F169" s="38" t="s">
        <v>131</v>
      </c>
      <c r="G169" s="39">
        <v>6</v>
      </c>
      <c r="H169" s="40">
        <v>0</v>
      </c>
      <c r="I169" s="40">
        <f>ROUND(G169*H169,P4)</f>
        <v>0</v>
      </c>
      <c r="J169" s="38" t="s">
        <v>79</v>
      </c>
      <c r="O169" s="41">
        <f>I169*0.21</f>
        <v>0</v>
      </c>
      <c r="P169">
        <v>3</v>
      </c>
    </row>
    <row r="170">
      <c r="A170" s="35" t="s">
        <v>80</v>
      </c>
      <c r="B170" s="42"/>
      <c r="C170" s="43"/>
      <c r="D170" s="43"/>
      <c r="E170" s="37" t="s">
        <v>332</v>
      </c>
      <c r="F170" s="43"/>
      <c r="G170" s="43"/>
      <c r="H170" s="43"/>
      <c r="I170" s="43"/>
      <c r="J170" s="44"/>
    </row>
    <row r="171">
      <c r="A171" s="35" t="s">
        <v>87</v>
      </c>
      <c r="B171" s="42"/>
      <c r="C171" s="43"/>
      <c r="D171" s="43"/>
      <c r="E171" s="45" t="s">
        <v>333</v>
      </c>
      <c r="F171" s="43"/>
      <c r="G171" s="43"/>
      <c r="H171" s="43"/>
      <c r="I171" s="43"/>
      <c r="J171" s="44"/>
    </row>
    <row r="172" ht="45">
      <c r="A172" s="35" t="s">
        <v>82</v>
      </c>
      <c r="B172" s="42"/>
      <c r="C172" s="43"/>
      <c r="D172" s="43"/>
      <c r="E172" s="37" t="s">
        <v>334</v>
      </c>
      <c r="F172" s="43"/>
      <c r="G172" s="43"/>
      <c r="H172" s="43"/>
      <c r="I172" s="43"/>
      <c r="J172" s="44"/>
    </row>
    <row r="173">
      <c r="A173" s="35" t="s">
        <v>74</v>
      </c>
      <c r="B173" s="35">
        <v>41</v>
      </c>
      <c r="C173" s="36" t="s">
        <v>335</v>
      </c>
      <c r="D173" s="35" t="s">
        <v>76</v>
      </c>
      <c r="E173" s="37" t="s">
        <v>336</v>
      </c>
      <c r="F173" s="38" t="s">
        <v>131</v>
      </c>
      <c r="G173" s="39">
        <v>6</v>
      </c>
      <c r="H173" s="40">
        <v>0</v>
      </c>
      <c r="I173" s="40">
        <f>ROUND(G173*H173,P4)</f>
        <v>0</v>
      </c>
      <c r="J173" s="38" t="s">
        <v>79</v>
      </c>
      <c r="O173" s="41">
        <f>I173*0.21</f>
        <v>0</v>
      </c>
      <c r="P173">
        <v>3</v>
      </c>
    </row>
    <row r="174">
      <c r="A174" s="35" t="s">
        <v>80</v>
      </c>
      <c r="B174" s="42"/>
      <c r="C174" s="43"/>
      <c r="D174" s="43"/>
      <c r="E174" s="37" t="s">
        <v>328</v>
      </c>
      <c r="F174" s="43"/>
      <c r="G174" s="43"/>
      <c r="H174" s="43"/>
      <c r="I174" s="43"/>
      <c r="J174" s="44"/>
    </row>
    <row r="175">
      <c r="A175" s="35" t="s">
        <v>87</v>
      </c>
      <c r="B175" s="42"/>
      <c r="C175" s="43"/>
      <c r="D175" s="43"/>
      <c r="E175" s="45" t="s">
        <v>333</v>
      </c>
      <c r="F175" s="43"/>
      <c r="G175" s="43"/>
      <c r="H175" s="43"/>
      <c r="I175" s="43"/>
      <c r="J175" s="44"/>
    </row>
    <row r="176" ht="30">
      <c r="A176" s="35" t="s">
        <v>82</v>
      </c>
      <c r="B176" s="42"/>
      <c r="C176" s="43"/>
      <c r="D176" s="43"/>
      <c r="E176" s="37" t="s">
        <v>329</v>
      </c>
      <c r="F176" s="43"/>
      <c r="G176" s="43"/>
      <c r="H176" s="43"/>
      <c r="I176" s="43"/>
      <c r="J176" s="44"/>
    </row>
    <row r="177" ht="30">
      <c r="A177" s="35" t="s">
        <v>74</v>
      </c>
      <c r="B177" s="35">
        <v>42</v>
      </c>
      <c r="C177" s="36" t="s">
        <v>337</v>
      </c>
      <c r="D177" s="35" t="s">
        <v>76</v>
      </c>
      <c r="E177" s="37" t="s">
        <v>338</v>
      </c>
      <c r="F177" s="38" t="s">
        <v>196</v>
      </c>
      <c r="G177" s="39">
        <v>275.83300000000003</v>
      </c>
      <c r="H177" s="40">
        <v>0</v>
      </c>
      <c r="I177" s="40">
        <f>ROUND(G177*H177,P4)</f>
        <v>0</v>
      </c>
      <c r="J177" s="38" t="s">
        <v>79</v>
      </c>
      <c r="O177" s="41">
        <f>I177*0.21</f>
        <v>0</v>
      </c>
      <c r="P177">
        <v>3</v>
      </c>
    </row>
    <row r="178" ht="45">
      <c r="A178" s="35" t="s">
        <v>80</v>
      </c>
      <c r="B178" s="42"/>
      <c r="C178" s="43"/>
      <c r="D178" s="43"/>
      <c r="E178" s="37" t="s">
        <v>339</v>
      </c>
      <c r="F178" s="43"/>
      <c r="G178" s="43"/>
      <c r="H178" s="43"/>
      <c r="I178" s="43"/>
      <c r="J178" s="44"/>
    </row>
    <row r="179" ht="60">
      <c r="A179" s="35" t="s">
        <v>87</v>
      </c>
      <c r="B179" s="42"/>
      <c r="C179" s="43"/>
      <c r="D179" s="43"/>
      <c r="E179" s="45" t="s">
        <v>486</v>
      </c>
      <c r="F179" s="43"/>
      <c r="G179" s="43"/>
      <c r="H179" s="43"/>
      <c r="I179" s="43"/>
      <c r="J179" s="44"/>
    </row>
    <row r="180" ht="60">
      <c r="A180" s="35" t="s">
        <v>82</v>
      </c>
      <c r="B180" s="42"/>
      <c r="C180" s="43"/>
      <c r="D180" s="43"/>
      <c r="E180" s="37" t="s">
        <v>341</v>
      </c>
      <c r="F180" s="43"/>
      <c r="G180" s="43"/>
      <c r="H180" s="43"/>
      <c r="I180" s="43"/>
      <c r="J180" s="44"/>
    </row>
    <row r="181" ht="30">
      <c r="A181" s="35" t="s">
        <v>74</v>
      </c>
      <c r="B181" s="35">
        <v>43</v>
      </c>
      <c r="C181" s="36" t="s">
        <v>342</v>
      </c>
      <c r="D181" s="35" t="s">
        <v>100</v>
      </c>
      <c r="E181" s="37" t="s">
        <v>343</v>
      </c>
      <c r="F181" s="38" t="s">
        <v>196</v>
      </c>
      <c r="G181" s="39">
        <v>275.83300000000003</v>
      </c>
      <c r="H181" s="40">
        <v>0</v>
      </c>
      <c r="I181" s="40">
        <f>ROUND(G181*H181,P4)</f>
        <v>0</v>
      </c>
      <c r="J181" s="38" t="s">
        <v>79</v>
      </c>
      <c r="O181" s="41">
        <f>I181*0.21</f>
        <v>0</v>
      </c>
      <c r="P181">
        <v>3</v>
      </c>
    </row>
    <row r="182">
      <c r="A182" s="35" t="s">
        <v>80</v>
      </c>
      <c r="B182" s="42"/>
      <c r="C182" s="43"/>
      <c r="D182" s="43"/>
      <c r="E182" s="46" t="s">
        <v>76</v>
      </c>
      <c r="F182" s="43"/>
      <c r="G182" s="43"/>
      <c r="H182" s="43"/>
      <c r="I182" s="43"/>
      <c r="J182" s="44"/>
    </row>
    <row r="183" ht="60">
      <c r="A183" s="35" t="s">
        <v>87</v>
      </c>
      <c r="B183" s="42"/>
      <c r="C183" s="43"/>
      <c r="D183" s="43"/>
      <c r="E183" s="45" t="s">
        <v>486</v>
      </c>
      <c r="F183" s="43"/>
      <c r="G183" s="43"/>
      <c r="H183" s="43"/>
      <c r="I183" s="43"/>
      <c r="J183" s="44"/>
    </row>
    <row r="184" ht="60">
      <c r="A184" s="35" t="s">
        <v>82</v>
      </c>
      <c r="B184" s="42"/>
      <c r="C184" s="43"/>
      <c r="D184" s="43"/>
      <c r="E184" s="37" t="s">
        <v>344</v>
      </c>
      <c r="F184" s="43"/>
      <c r="G184" s="43"/>
      <c r="H184" s="43"/>
      <c r="I184" s="43"/>
      <c r="J184" s="44"/>
    </row>
    <row r="185">
      <c r="A185" s="35" t="s">
        <v>74</v>
      </c>
      <c r="B185" s="35">
        <v>44</v>
      </c>
      <c r="C185" s="36" t="s">
        <v>349</v>
      </c>
      <c r="D185" s="35" t="s">
        <v>76</v>
      </c>
      <c r="E185" s="37" t="s">
        <v>350</v>
      </c>
      <c r="F185" s="38" t="s">
        <v>196</v>
      </c>
      <c r="G185" s="39">
        <v>48.560000000000002</v>
      </c>
      <c r="H185" s="40">
        <v>0</v>
      </c>
      <c r="I185" s="40">
        <f>ROUND(G185*H185,P4)</f>
        <v>0</v>
      </c>
      <c r="J185" s="38" t="s">
        <v>79</v>
      </c>
      <c r="O185" s="41">
        <f>I185*0.21</f>
        <v>0</v>
      </c>
      <c r="P185">
        <v>3</v>
      </c>
    </row>
    <row r="186">
      <c r="A186" s="35" t="s">
        <v>80</v>
      </c>
      <c r="B186" s="42"/>
      <c r="C186" s="43"/>
      <c r="D186" s="43"/>
      <c r="E186" s="46" t="s">
        <v>76</v>
      </c>
      <c r="F186" s="43"/>
      <c r="G186" s="43"/>
      <c r="H186" s="43"/>
      <c r="I186" s="43"/>
      <c r="J186" s="44"/>
    </row>
    <row r="187" ht="45">
      <c r="A187" s="35" t="s">
        <v>87</v>
      </c>
      <c r="B187" s="42"/>
      <c r="C187" s="43"/>
      <c r="D187" s="43"/>
      <c r="E187" s="45" t="s">
        <v>463</v>
      </c>
      <c r="F187" s="43"/>
      <c r="G187" s="43"/>
      <c r="H187" s="43"/>
      <c r="I187" s="43"/>
      <c r="J187" s="44"/>
    </row>
    <row r="188" ht="30">
      <c r="A188" s="35" t="s">
        <v>82</v>
      </c>
      <c r="B188" s="48"/>
      <c r="C188" s="49"/>
      <c r="D188" s="49"/>
      <c r="E188" s="37" t="s">
        <v>351</v>
      </c>
      <c r="F188" s="49"/>
      <c r="G188" s="49"/>
      <c r="H188" s="49"/>
      <c r="I188" s="49"/>
      <c r="J188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53</v>
      </c>
      <c r="F2" s="15"/>
      <c r="G2" s="15"/>
      <c r="H2" s="15"/>
      <c r="I2" s="15"/>
      <c r="J2" s="17"/>
    </row>
    <row r="3">
      <c r="A3" s="3" t="s">
        <v>54</v>
      </c>
      <c r="B3" s="18" t="s">
        <v>55</v>
      </c>
      <c r="C3" s="19" t="s">
        <v>56</v>
      </c>
      <c r="D3" s="20"/>
      <c r="E3" s="21" t="s">
        <v>57</v>
      </c>
      <c r="F3" s="15"/>
      <c r="G3" s="15"/>
      <c r="H3" s="22" t="s">
        <v>27</v>
      </c>
      <c r="I3" s="23">
        <f>SUMIFS(I8:I58,A8:A58,"SD")</f>
        <v>0</v>
      </c>
      <c r="J3" s="17"/>
      <c r="O3">
        <v>0</v>
      </c>
      <c r="P3">
        <v>2</v>
      </c>
    </row>
    <row r="4">
      <c r="A4" s="3" t="s">
        <v>58</v>
      </c>
      <c r="B4" s="18" t="s">
        <v>59</v>
      </c>
      <c r="C4" s="19" t="s">
        <v>27</v>
      </c>
      <c r="D4" s="20"/>
      <c r="E4" s="21" t="s">
        <v>28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60</v>
      </c>
      <c r="B5" s="25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 t="s">
        <v>67</v>
      </c>
      <c r="I5" s="7"/>
      <c r="J5" s="26" t="s">
        <v>68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69</v>
      </c>
      <c r="I6" s="7" t="s">
        <v>70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71</v>
      </c>
      <c r="B8" s="30"/>
      <c r="C8" s="31" t="s">
        <v>100</v>
      </c>
      <c r="D8" s="32"/>
      <c r="E8" s="29" t="s">
        <v>151</v>
      </c>
      <c r="F8" s="32"/>
      <c r="G8" s="32"/>
      <c r="H8" s="32"/>
      <c r="I8" s="33">
        <f>SUMIFS(I9:I12,A9:A12,"P")</f>
        <v>0</v>
      </c>
      <c r="J8" s="34"/>
    </row>
    <row r="9">
      <c r="A9" s="35" t="s">
        <v>74</v>
      </c>
      <c r="B9" s="35">
        <v>1</v>
      </c>
      <c r="C9" s="36" t="s">
        <v>210</v>
      </c>
      <c r="D9" s="35" t="s">
        <v>76</v>
      </c>
      <c r="E9" s="37" t="s">
        <v>211</v>
      </c>
      <c r="F9" s="38" t="s">
        <v>142</v>
      </c>
      <c r="G9" s="39">
        <v>31.199999999999999</v>
      </c>
      <c r="H9" s="40">
        <v>0</v>
      </c>
      <c r="I9" s="40">
        <f>ROUND(G9*H9,P4)</f>
        <v>0</v>
      </c>
      <c r="J9" s="38" t="s">
        <v>79</v>
      </c>
      <c r="O9" s="41">
        <f>I9*0.21</f>
        <v>0</v>
      </c>
      <c r="P9">
        <v>3</v>
      </c>
    </row>
    <row r="10" ht="30">
      <c r="A10" s="35" t="s">
        <v>80</v>
      </c>
      <c r="B10" s="42"/>
      <c r="C10" s="43"/>
      <c r="D10" s="43"/>
      <c r="E10" s="37" t="s">
        <v>357</v>
      </c>
      <c r="F10" s="43"/>
      <c r="G10" s="43"/>
      <c r="H10" s="43"/>
      <c r="I10" s="43"/>
      <c r="J10" s="44"/>
    </row>
    <row r="11">
      <c r="A11" s="35" t="s">
        <v>87</v>
      </c>
      <c r="B11" s="42"/>
      <c r="C11" s="43"/>
      <c r="D11" s="43"/>
      <c r="E11" s="45" t="s">
        <v>487</v>
      </c>
      <c r="F11" s="43"/>
      <c r="G11" s="43"/>
      <c r="H11" s="43"/>
      <c r="I11" s="43"/>
      <c r="J11" s="44"/>
    </row>
    <row r="12" ht="90">
      <c r="A12" s="35" t="s">
        <v>82</v>
      </c>
      <c r="B12" s="42"/>
      <c r="C12" s="43"/>
      <c r="D12" s="43"/>
      <c r="E12" s="37" t="s">
        <v>214</v>
      </c>
      <c r="F12" s="43"/>
      <c r="G12" s="43"/>
      <c r="H12" s="43"/>
      <c r="I12" s="43"/>
      <c r="J12" s="44"/>
    </row>
    <row r="13">
      <c r="A13" s="29" t="s">
        <v>71</v>
      </c>
      <c r="B13" s="30"/>
      <c r="C13" s="31" t="s">
        <v>138</v>
      </c>
      <c r="D13" s="32"/>
      <c r="E13" s="29" t="s">
        <v>139</v>
      </c>
      <c r="F13" s="32"/>
      <c r="G13" s="32"/>
      <c r="H13" s="32"/>
      <c r="I13" s="33">
        <f>SUMIFS(I14:I29,A14:A29,"P")</f>
        <v>0</v>
      </c>
      <c r="J13" s="34"/>
    </row>
    <row r="14">
      <c r="A14" s="35" t="s">
        <v>74</v>
      </c>
      <c r="B14" s="35">
        <v>2</v>
      </c>
      <c r="C14" s="36" t="s">
        <v>194</v>
      </c>
      <c r="D14" s="35" t="s">
        <v>76</v>
      </c>
      <c r="E14" s="37" t="s">
        <v>195</v>
      </c>
      <c r="F14" s="38" t="s">
        <v>196</v>
      </c>
      <c r="G14" s="39">
        <v>97</v>
      </c>
      <c r="H14" s="40">
        <v>0</v>
      </c>
      <c r="I14" s="40">
        <f>ROUND(G14*H14,P4)</f>
        <v>0</v>
      </c>
      <c r="J14" s="38" t="s">
        <v>79</v>
      </c>
      <c r="O14" s="41">
        <f>I14*0.21</f>
        <v>0</v>
      </c>
      <c r="P14">
        <v>3</v>
      </c>
    </row>
    <row r="15">
      <c r="A15" s="35" t="s">
        <v>80</v>
      </c>
      <c r="B15" s="42"/>
      <c r="C15" s="43"/>
      <c r="D15" s="43"/>
      <c r="E15" s="37" t="s">
        <v>197</v>
      </c>
      <c r="F15" s="43"/>
      <c r="G15" s="43"/>
      <c r="H15" s="43"/>
      <c r="I15" s="43"/>
      <c r="J15" s="44"/>
    </row>
    <row r="16">
      <c r="A16" s="35" t="s">
        <v>87</v>
      </c>
      <c r="B16" s="42"/>
      <c r="C16" s="43"/>
      <c r="D16" s="43"/>
      <c r="E16" s="45" t="s">
        <v>488</v>
      </c>
      <c r="F16" s="43"/>
      <c r="G16" s="43"/>
      <c r="H16" s="43"/>
      <c r="I16" s="43"/>
      <c r="J16" s="44"/>
    </row>
    <row r="17" ht="120">
      <c r="A17" s="35" t="s">
        <v>82</v>
      </c>
      <c r="B17" s="42"/>
      <c r="C17" s="43"/>
      <c r="D17" s="43"/>
      <c r="E17" s="37" t="s">
        <v>199</v>
      </c>
      <c r="F17" s="43"/>
      <c r="G17" s="43"/>
      <c r="H17" s="43"/>
      <c r="I17" s="43"/>
      <c r="J17" s="44"/>
    </row>
    <row r="18">
      <c r="A18" s="35" t="s">
        <v>74</v>
      </c>
      <c r="B18" s="35">
        <v>3</v>
      </c>
      <c r="C18" s="36" t="s">
        <v>265</v>
      </c>
      <c r="D18" s="35" t="s">
        <v>76</v>
      </c>
      <c r="E18" s="37" t="s">
        <v>360</v>
      </c>
      <c r="F18" s="38" t="s">
        <v>196</v>
      </c>
      <c r="G18" s="39">
        <v>836</v>
      </c>
      <c r="H18" s="40">
        <v>0</v>
      </c>
      <c r="I18" s="40">
        <f>ROUND(G18*H18,P4)</f>
        <v>0</v>
      </c>
      <c r="J18" s="38" t="s">
        <v>79</v>
      </c>
      <c r="O18" s="41">
        <f>I18*0.21</f>
        <v>0</v>
      </c>
      <c r="P18">
        <v>3</v>
      </c>
    </row>
    <row r="19">
      <c r="A19" s="35" t="s">
        <v>80</v>
      </c>
      <c r="B19" s="42"/>
      <c r="C19" s="43"/>
      <c r="D19" s="43"/>
      <c r="E19" s="46" t="s">
        <v>76</v>
      </c>
      <c r="F19" s="43"/>
      <c r="G19" s="43"/>
      <c r="H19" s="43"/>
      <c r="I19" s="43"/>
      <c r="J19" s="44"/>
    </row>
    <row r="20">
      <c r="A20" s="35" t="s">
        <v>87</v>
      </c>
      <c r="B20" s="42"/>
      <c r="C20" s="43"/>
      <c r="D20" s="43"/>
      <c r="E20" s="45" t="s">
        <v>489</v>
      </c>
      <c r="F20" s="43"/>
      <c r="G20" s="43"/>
      <c r="H20" s="43"/>
      <c r="I20" s="43"/>
      <c r="J20" s="44"/>
    </row>
    <row r="21" ht="75">
      <c r="A21" s="35" t="s">
        <v>82</v>
      </c>
      <c r="B21" s="42"/>
      <c r="C21" s="43"/>
      <c r="D21" s="43"/>
      <c r="E21" s="37" t="s">
        <v>362</v>
      </c>
      <c r="F21" s="43"/>
      <c r="G21" s="43"/>
      <c r="H21" s="43"/>
      <c r="I21" s="43"/>
      <c r="J21" s="44"/>
    </row>
    <row r="22">
      <c r="A22" s="35" t="s">
        <v>74</v>
      </c>
      <c r="B22" s="35">
        <v>4</v>
      </c>
      <c r="C22" s="36" t="s">
        <v>281</v>
      </c>
      <c r="D22" s="35" t="s">
        <v>100</v>
      </c>
      <c r="E22" s="37" t="s">
        <v>282</v>
      </c>
      <c r="F22" s="38" t="s">
        <v>196</v>
      </c>
      <c r="G22" s="39">
        <v>836</v>
      </c>
      <c r="H22" s="40">
        <v>0</v>
      </c>
      <c r="I22" s="40">
        <f>ROUND(G22*H22,P4)</f>
        <v>0</v>
      </c>
      <c r="J22" s="38" t="s">
        <v>79</v>
      </c>
      <c r="O22" s="41">
        <f>I22*0.21</f>
        <v>0</v>
      </c>
      <c r="P22">
        <v>3</v>
      </c>
    </row>
    <row r="23">
      <c r="A23" s="35" t="s">
        <v>80</v>
      </c>
      <c r="B23" s="42"/>
      <c r="C23" s="43"/>
      <c r="D23" s="43"/>
      <c r="E23" s="37" t="s">
        <v>363</v>
      </c>
      <c r="F23" s="43"/>
      <c r="G23" s="43"/>
      <c r="H23" s="43"/>
      <c r="I23" s="43"/>
      <c r="J23" s="44"/>
    </row>
    <row r="24">
      <c r="A24" s="35" t="s">
        <v>87</v>
      </c>
      <c r="B24" s="42"/>
      <c r="C24" s="43"/>
      <c r="D24" s="43"/>
      <c r="E24" s="45" t="s">
        <v>490</v>
      </c>
      <c r="F24" s="43"/>
      <c r="G24" s="43"/>
      <c r="H24" s="43"/>
      <c r="I24" s="43"/>
      <c r="J24" s="44"/>
    </row>
    <row r="25" ht="165">
      <c r="A25" s="35" t="s">
        <v>82</v>
      </c>
      <c r="B25" s="42"/>
      <c r="C25" s="43"/>
      <c r="D25" s="43"/>
      <c r="E25" s="37" t="s">
        <v>285</v>
      </c>
      <c r="F25" s="43"/>
      <c r="G25" s="43"/>
      <c r="H25" s="43"/>
      <c r="I25" s="43"/>
      <c r="J25" s="44"/>
    </row>
    <row r="26">
      <c r="A26" s="35" t="s">
        <v>74</v>
      </c>
      <c r="B26" s="35">
        <v>5</v>
      </c>
      <c r="C26" s="36" t="s">
        <v>365</v>
      </c>
      <c r="D26" s="35" t="s">
        <v>76</v>
      </c>
      <c r="E26" s="37" t="s">
        <v>366</v>
      </c>
      <c r="F26" s="38" t="s">
        <v>189</v>
      </c>
      <c r="G26" s="39">
        <v>81</v>
      </c>
      <c r="H26" s="40">
        <v>0</v>
      </c>
      <c r="I26" s="40">
        <f>ROUND(G26*H26,P4)</f>
        <v>0</v>
      </c>
      <c r="J26" s="38" t="s">
        <v>79</v>
      </c>
      <c r="O26" s="41">
        <f>I26*0.21</f>
        <v>0</v>
      </c>
      <c r="P26">
        <v>3</v>
      </c>
    </row>
    <row r="27">
      <c r="A27" s="35" t="s">
        <v>80</v>
      </c>
      <c r="B27" s="42"/>
      <c r="C27" s="43"/>
      <c r="D27" s="43"/>
      <c r="E27" s="46" t="s">
        <v>76</v>
      </c>
      <c r="F27" s="43"/>
      <c r="G27" s="43"/>
      <c r="H27" s="43"/>
      <c r="I27" s="43"/>
      <c r="J27" s="44"/>
    </row>
    <row r="28">
      <c r="A28" s="35" t="s">
        <v>87</v>
      </c>
      <c r="B28" s="42"/>
      <c r="C28" s="43"/>
      <c r="D28" s="43"/>
      <c r="E28" s="45" t="s">
        <v>491</v>
      </c>
      <c r="F28" s="43"/>
      <c r="G28" s="43"/>
      <c r="H28" s="43"/>
      <c r="I28" s="43"/>
      <c r="J28" s="44"/>
    </row>
    <row r="29" ht="45">
      <c r="A29" s="35" t="s">
        <v>82</v>
      </c>
      <c r="B29" s="42"/>
      <c r="C29" s="43"/>
      <c r="D29" s="43"/>
      <c r="E29" s="37" t="s">
        <v>427</v>
      </c>
      <c r="F29" s="43"/>
      <c r="G29" s="43"/>
      <c r="H29" s="43"/>
      <c r="I29" s="43"/>
      <c r="J29" s="44"/>
    </row>
    <row r="30">
      <c r="A30" s="29" t="s">
        <v>71</v>
      </c>
      <c r="B30" s="30"/>
      <c r="C30" s="31" t="s">
        <v>185</v>
      </c>
      <c r="D30" s="32"/>
      <c r="E30" s="29" t="s">
        <v>186</v>
      </c>
      <c r="F30" s="32"/>
      <c r="G30" s="32"/>
      <c r="H30" s="32"/>
      <c r="I30" s="33">
        <f>SUMIFS(I31:I58,A31:A58,"P")</f>
        <v>0</v>
      </c>
      <c r="J30" s="34"/>
    </row>
    <row r="31" ht="30">
      <c r="A31" s="35" t="s">
        <v>74</v>
      </c>
      <c r="B31" s="35">
        <v>6</v>
      </c>
      <c r="C31" s="36" t="s">
        <v>321</v>
      </c>
      <c r="D31" s="35" t="s">
        <v>76</v>
      </c>
      <c r="E31" s="37" t="s">
        <v>322</v>
      </c>
      <c r="F31" s="38" t="s">
        <v>131</v>
      </c>
      <c r="G31" s="39">
        <v>3</v>
      </c>
      <c r="H31" s="40">
        <v>0</v>
      </c>
      <c r="I31" s="40">
        <f>ROUND(G31*H31,P4)</f>
        <v>0</v>
      </c>
      <c r="J31" s="38" t="s">
        <v>79</v>
      </c>
      <c r="O31" s="41">
        <f>I31*0.21</f>
        <v>0</v>
      </c>
      <c r="P31">
        <v>3</v>
      </c>
    </row>
    <row r="32">
      <c r="A32" s="35" t="s">
        <v>80</v>
      </c>
      <c r="B32" s="42"/>
      <c r="C32" s="43"/>
      <c r="D32" s="43"/>
      <c r="E32" s="37" t="s">
        <v>323</v>
      </c>
      <c r="F32" s="43"/>
      <c r="G32" s="43"/>
      <c r="H32" s="43"/>
      <c r="I32" s="43"/>
      <c r="J32" s="44"/>
    </row>
    <row r="33" ht="30">
      <c r="A33" s="35" t="s">
        <v>87</v>
      </c>
      <c r="B33" s="42"/>
      <c r="C33" s="43"/>
      <c r="D33" s="43"/>
      <c r="E33" s="45" t="s">
        <v>492</v>
      </c>
      <c r="F33" s="43"/>
      <c r="G33" s="43"/>
      <c r="H33" s="43"/>
      <c r="I33" s="43"/>
      <c r="J33" s="44"/>
    </row>
    <row r="34" ht="30">
      <c r="A34" s="35" t="s">
        <v>82</v>
      </c>
      <c r="B34" s="42"/>
      <c r="C34" s="43"/>
      <c r="D34" s="43"/>
      <c r="E34" s="37" t="s">
        <v>325</v>
      </c>
      <c r="F34" s="43"/>
      <c r="G34" s="43"/>
      <c r="H34" s="43"/>
      <c r="I34" s="43"/>
      <c r="J34" s="44"/>
    </row>
    <row r="35" ht="30">
      <c r="A35" s="35" t="s">
        <v>74</v>
      </c>
      <c r="B35" s="35">
        <v>7</v>
      </c>
      <c r="C35" s="36" t="s">
        <v>326</v>
      </c>
      <c r="D35" s="35" t="s">
        <v>76</v>
      </c>
      <c r="E35" s="37" t="s">
        <v>327</v>
      </c>
      <c r="F35" s="38" t="s">
        <v>131</v>
      </c>
      <c r="G35" s="39">
        <v>3</v>
      </c>
      <c r="H35" s="40">
        <v>0</v>
      </c>
      <c r="I35" s="40">
        <f>ROUND(G35*H35,P4)</f>
        <v>0</v>
      </c>
      <c r="J35" s="38" t="s">
        <v>79</v>
      </c>
      <c r="O35" s="41">
        <f>I35*0.21</f>
        <v>0</v>
      </c>
      <c r="P35">
        <v>3</v>
      </c>
    </row>
    <row r="36">
      <c r="A36" s="35" t="s">
        <v>80</v>
      </c>
      <c r="B36" s="42"/>
      <c r="C36" s="43"/>
      <c r="D36" s="43"/>
      <c r="E36" s="37" t="s">
        <v>328</v>
      </c>
      <c r="F36" s="43"/>
      <c r="G36" s="43"/>
      <c r="H36" s="43"/>
      <c r="I36" s="43"/>
      <c r="J36" s="44"/>
    </row>
    <row r="37" ht="30">
      <c r="A37" s="35" t="s">
        <v>87</v>
      </c>
      <c r="B37" s="42"/>
      <c r="C37" s="43"/>
      <c r="D37" s="43"/>
      <c r="E37" s="45" t="s">
        <v>492</v>
      </c>
      <c r="F37" s="43"/>
      <c r="G37" s="43"/>
      <c r="H37" s="43"/>
      <c r="I37" s="43"/>
      <c r="J37" s="44"/>
    </row>
    <row r="38" ht="30">
      <c r="A38" s="35" t="s">
        <v>82</v>
      </c>
      <c r="B38" s="42"/>
      <c r="C38" s="43"/>
      <c r="D38" s="43"/>
      <c r="E38" s="37" t="s">
        <v>329</v>
      </c>
      <c r="F38" s="43"/>
      <c r="G38" s="43"/>
      <c r="H38" s="43"/>
      <c r="I38" s="43"/>
      <c r="J38" s="44"/>
    </row>
    <row r="39" ht="30">
      <c r="A39" s="35" t="s">
        <v>74</v>
      </c>
      <c r="B39" s="35">
        <v>8</v>
      </c>
      <c r="C39" s="36" t="s">
        <v>330</v>
      </c>
      <c r="D39" s="35" t="s">
        <v>76</v>
      </c>
      <c r="E39" s="37" t="s">
        <v>331</v>
      </c>
      <c r="F39" s="38" t="s">
        <v>131</v>
      </c>
      <c r="G39" s="39">
        <v>3</v>
      </c>
      <c r="H39" s="40">
        <v>0</v>
      </c>
      <c r="I39" s="40">
        <f>ROUND(G39*H39,P4)</f>
        <v>0</v>
      </c>
      <c r="J39" s="38" t="s">
        <v>79</v>
      </c>
      <c r="O39" s="41">
        <f>I39*0.21</f>
        <v>0</v>
      </c>
      <c r="P39">
        <v>3</v>
      </c>
    </row>
    <row r="40">
      <c r="A40" s="35" t="s">
        <v>80</v>
      </c>
      <c r="B40" s="42"/>
      <c r="C40" s="43"/>
      <c r="D40" s="43"/>
      <c r="E40" s="37" t="s">
        <v>332</v>
      </c>
      <c r="F40" s="43"/>
      <c r="G40" s="43"/>
      <c r="H40" s="43"/>
      <c r="I40" s="43"/>
      <c r="J40" s="44"/>
    </row>
    <row r="41">
      <c r="A41" s="35" t="s">
        <v>87</v>
      </c>
      <c r="B41" s="42"/>
      <c r="C41" s="43"/>
      <c r="D41" s="43"/>
      <c r="E41" s="45" t="s">
        <v>493</v>
      </c>
      <c r="F41" s="43"/>
      <c r="G41" s="43"/>
      <c r="H41" s="43"/>
      <c r="I41" s="43"/>
      <c r="J41" s="44"/>
    </row>
    <row r="42" ht="45">
      <c r="A42" s="35" t="s">
        <v>82</v>
      </c>
      <c r="B42" s="42"/>
      <c r="C42" s="43"/>
      <c r="D42" s="43"/>
      <c r="E42" s="37" t="s">
        <v>334</v>
      </c>
      <c r="F42" s="43"/>
      <c r="G42" s="43"/>
      <c r="H42" s="43"/>
      <c r="I42" s="43"/>
      <c r="J42" s="44"/>
    </row>
    <row r="43">
      <c r="A43" s="35" t="s">
        <v>74</v>
      </c>
      <c r="B43" s="35">
        <v>9</v>
      </c>
      <c r="C43" s="36" t="s">
        <v>335</v>
      </c>
      <c r="D43" s="35" t="s">
        <v>76</v>
      </c>
      <c r="E43" s="37" t="s">
        <v>336</v>
      </c>
      <c r="F43" s="38" t="s">
        <v>131</v>
      </c>
      <c r="G43" s="39">
        <v>3</v>
      </c>
      <c r="H43" s="40">
        <v>0</v>
      </c>
      <c r="I43" s="40">
        <f>ROUND(G43*H43,P4)</f>
        <v>0</v>
      </c>
      <c r="J43" s="38" t="s">
        <v>79</v>
      </c>
      <c r="O43" s="41">
        <f>I43*0.21</f>
        <v>0</v>
      </c>
      <c r="P43">
        <v>3</v>
      </c>
    </row>
    <row r="44">
      <c r="A44" s="35" t="s">
        <v>80</v>
      </c>
      <c r="B44" s="42"/>
      <c r="C44" s="43"/>
      <c r="D44" s="43"/>
      <c r="E44" s="37" t="s">
        <v>328</v>
      </c>
      <c r="F44" s="43"/>
      <c r="G44" s="43"/>
      <c r="H44" s="43"/>
      <c r="I44" s="43"/>
      <c r="J44" s="44"/>
    </row>
    <row r="45">
      <c r="A45" s="35" t="s">
        <v>87</v>
      </c>
      <c r="B45" s="42"/>
      <c r="C45" s="43"/>
      <c r="D45" s="43"/>
      <c r="E45" s="45" t="s">
        <v>493</v>
      </c>
      <c r="F45" s="43"/>
      <c r="G45" s="43"/>
      <c r="H45" s="43"/>
      <c r="I45" s="43"/>
      <c r="J45" s="44"/>
    </row>
    <row r="46" ht="30">
      <c r="A46" s="35" t="s">
        <v>82</v>
      </c>
      <c r="B46" s="42"/>
      <c r="C46" s="43"/>
      <c r="D46" s="43"/>
      <c r="E46" s="37" t="s">
        <v>329</v>
      </c>
      <c r="F46" s="43"/>
      <c r="G46" s="43"/>
      <c r="H46" s="43"/>
      <c r="I46" s="43"/>
      <c r="J46" s="44"/>
    </row>
    <row r="47" ht="30">
      <c r="A47" s="35" t="s">
        <v>74</v>
      </c>
      <c r="B47" s="35">
        <v>10</v>
      </c>
      <c r="C47" s="36" t="s">
        <v>337</v>
      </c>
      <c r="D47" s="35" t="s">
        <v>76</v>
      </c>
      <c r="E47" s="37" t="s">
        <v>338</v>
      </c>
      <c r="F47" s="38" t="s">
        <v>196</v>
      </c>
      <c r="G47" s="39">
        <v>18</v>
      </c>
      <c r="H47" s="40">
        <v>0</v>
      </c>
      <c r="I47" s="40">
        <f>ROUND(G47*H47,P4)</f>
        <v>0</v>
      </c>
      <c r="J47" s="38" t="s">
        <v>79</v>
      </c>
      <c r="O47" s="41">
        <f>I47*0.21</f>
        <v>0</v>
      </c>
      <c r="P47">
        <v>3</v>
      </c>
    </row>
    <row r="48" ht="45">
      <c r="A48" s="35" t="s">
        <v>80</v>
      </c>
      <c r="B48" s="42"/>
      <c r="C48" s="43"/>
      <c r="D48" s="43"/>
      <c r="E48" s="37" t="s">
        <v>339</v>
      </c>
      <c r="F48" s="43"/>
      <c r="G48" s="43"/>
      <c r="H48" s="43"/>
      <c r="I48" s="43"/>
      <c r="J48" s="44"/>
    </row>
    <row r="49">
      <c r="A49" s="35" t="s">
        <v>87</v>
      </c>
      <c r="B49" s="42"/>
      <c r="C49" s="43"/>
      <c r="D49" s="43"/>
      <c r="E49" s="45" t="s">
        <v>494</v>
      </c>
      <c r="F49" s="43"/>
      <c r="G49" s="43"/>
      <c r="H49" s="43"/>
      <c r="I49" s="43"/>
      <c r="J49" s="44"/>
    </row>
    <row r="50" ht="60">
      <c r="A50" s="35" t="s">
        <v>82</v>
      </c>
      <c r="B50" s="42"/>
      <c r="C50" s="43"/>
      <c r="D50" s="43"/>
      <c r="E50" s="37" t="s">
        <v>341</v>
      </c>
      <c r="F50" s="43"/>
      <c r="G50" s="43"/>
      <c r="H50" s="43"/>
      <c r="I50" s="43"/>
      <c r="J50" s="44"/>
    </row>
    <row r="51" ht="30">
      <c r="A51" s="35" t="s">
        <v>74</v>
      </c>
      <c r="B51" s="35">
        <v>11</v>
      </c>
      <c r="C51" s="36" t="s">
        <v>342</v>
      </c>
      <c r="D51" s="35" t="s">
        <v>100</v>
      </c>
      <c r="E51" s="37" t="s">
        <v>343</v>
      </c>
      <c r="F51" s="38" t="s">
        <v>196</v>
      </c>
      <c r="G51" s="39">
        <v>18</v>
      </c>
      <c r="H51" s="40">
        <v>0</v>
      </c>
      <c r="I51" s="40">
        <f>ROUND(G51*H51,P4)</f>
        <v>0</v>
      </c>
      <c r="J51" s="38" t="s">
        <v>79</v>
      </c>
      <c r="O51" s="41">
        <f>I51*0.21</f>
        <v>0</v>
      </c>
      <c r="P51">
        <v>3</v>
      </c>
    </row>
    <row r="52">
      <c r="A52" s="35" t="s">
        <v>80</v>
      </c>
      <c r="B52" s="42"/>
      <c r="C52" s="43"/>
      <c r="D52" s="43"/>
      <c r="E52" s="46" t="s">
        <v>76</v>
      </c>
      <c r="F52" s="43"/>
      <c r="G52" s="43"/>
      <c r="H52" s="43"/>
      <c r="I52" s="43"/>
      <c r="J52" s="44"/>
    </row>
    <row r="53">
      <c r="A53" s="35" t="s">
        <v>87</v>
      </c>
      <c r="B53" s="42"/>
      <c r="C53" s="43"/>
      <c r="D53" s="43"/>
      <c r="E53" s="45" t="s">
        <v>494</v>
      </c>
      <c r="F53" s="43"/>
      <c r="G53" s="43"/>
      <c r="H53" s="43"/>
      <c r="I53" s="43"/>
      <c r="J53" s="44"/>
    </row>
    <row r="54" ht="60">
      <c r="A54" s="35" t="s">
        <v>82</v>
      </c>
      <c r="B54" s="42"/>
      <c r="C54" s="43"/>
      <c r="D54" s="43"/>
      <c r="E54" s="37" t="s">
        <v>344</v>
      </c>
      <c r="F54" s="43"/>
      <c r="G54" s="43"/>
      <c r="H54" s="43"/>
      <c r="I54" s="43"/>
      <c r="J54" s="44"/>
    </row>
    <row r="55">
      <c r="A55" s="35" t="s">
        <v>74</v>
      </c>
      <c r="B55" s="35">
        <v>12</v>
      </c>
      <c r="C55" s="36" t="s">
        <v>495</v>
      </c>
      <c r="D55" s="35" t="s">
        <v>76</v>
      </c>
      <c r="E55" s="37" t="s">
        <v>496</v>
      </c>
      <c r="F55" s="38" t="s">
        <v>131</v>
      </c>
      <c r="G55" s="39">
        <v>18</v>
      </c>
      <c r="H55" s="40">
        <v>0</v>
      </c>
      <c r="I55" s="40">
        <f>ROUND(G55*H55,P4)</f>
        <v>0</v>
      </c>
      <c r="J55" s="38" t="s">
        <v>79</v>
      </c>
      <c r="O55" s="41">
        <f>I55*0.21</f>
        <v>0</v>
      </c>
      <c r="P55">
        <v>3</v>
      </c>
    </row>
    <row r="56" ht="30">
      <c r="A56" s="35" t="s">
        <v>80</v>
      </c>
      <c r="B56" s="42"/>
      <c r="C56" s="43"/>
      <c r="D56" s="43"/>
      <c r="E56" s="37" t="s">
        <v>497</v>
      </c>
      <c r="F56" s="43"/>
      <c r="G56" s="43"/>
      <c r="H56" s="43"/>
      <c r="I56" s="43"/>
      <c r="J56" s="44"/>
    </row>
    <row r="57">
      <c r="A57" s="35" t="s">
        <v>87</v>
      </c>
      <c r="B57" s="42"/>
      <c r="C57" s="43"/>
      <c r="D57" s="43"/>
      <c r="E57" s="45" t="s">
        <v>498</v>
      </c>
      <c r="F57" s="43"/>
      <c r="G57" s="43"/>
      <c r="H57" s="43"/>
      <c r="I57" s="43"/>
      <c r="J57" s="44"/>
    </row>
    <row r="58" ht="45">
      <c r="A58" s="35" t="s">
        <v>82</v>
      </c>
      <c r="B58" s="48"/>
      <c r="C58" s="49"/>
      <c r="D58" s="49"/>
      <c r="E58" s="37" t="s">
        <v>499</v>
      </c>
      <c r="F58" s="49"/>
      <c r="G58" s="49"/>
      <c r="H58" s="49"/>
      <c r="I58" s="49"/>
      <c r="J58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53</v>
      </c>
      <c r="F2" s="15"/>
      <c r="G2" s="15"/>
      <c r="H2" s="15"/>
      <c r="I2" s="15"/>
      <c r="J2" s="17"/>
    </row>
    <row r="3">
      <c r="A3" s="3" t="s">
        <v>54</v>
      </c>
      <c r="B3" s="18" t="s">
        <v>55</v>
      </c>
      <c r="C3" s="19" t="s">
        <v>56</v>
      </c>
      <c r="D3" s="20"/>
      <c r="E3" s="21" t="s">
        <v>57</v>
      </c>
      <c r="F3" s="15"/>
      <c r="G3" s="15"/>
      <c r="H3" s="22" t="s">
        <v>29</v>
      </c>
      <c r="I3" s="23">
        <f>SUMIFS(I8:I205,A8:A205,"SD")</f>
        <v>0</v>
      </c>
      <c r="J3" s="17"/>
      <c r="O3">
        <v>0</v>
      </c>
      <c r="P3">
        <v>2</v>
      </c>
    </row>
    <row r="4">
      <c r="A4" s="3" t="s">
        <v>58</v>
      </c>
      <c r="B4" s="18" t="s">
        <v>59</v>
      </c>
      <c r="C4" s="19" t="s">
        <v>29</v>
      </c>
      <c r="D4" s="20"/>
      <c r="E4" s="21" t="s">
        <v>30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60</v>
      </c>
      <c r="B5" s="25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 t="s">
        <v>67</v>
      </c>
      <c r="I5" s="7"/>
      <c r="J5" s="26" t="s">
        <v>68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69</v>
      </c>
      <c r="I6" s="7" t="s">
        <v>70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71</v>
      </c>
      <c r="B8" s="30"/>
      <c r="C8" s="31" t="s">
        <v>72</v>
      </c>
      <c r="D8" s="32"/>
      <c r="E8" s="29" t="s">
        <v>73</v>
      </c>
      <c r="F8" s="32"/>
      <c r="G8" s="32"/>
      <c r="H8" s="32"/>
      <c r="I8" s="33">
        <f>SUMIFS(I9:I20,A9:A20,"P")</f>
        <v>0</v>
      </c>
      <c r="J8" s="34"/>
    </row>
    <row r="9" ht="30">
      <c r="A9" s="35" t="s">
        <v>74</v>
      </c>
      <c r="B9" s="35">
        <v>1</v>
      </c>
      <c r="C9" s="36" t="s">
        <v>146</v>
      </c>
      <c r="D9" s="35" t="s">
        <v>76</v>
      </c>
      <c r="E9" s="37" t="s">
        <v>200</v>
      </c>
      <c r="F9" s="38" t="s">
        <v>148</v>
      </c>
      <c r="G9" s="39">
        <v>1090.8</v>
      </c>
      <c r="H9" s="40">
        <v>0</v>
      </c>
      <c r="I9" s="40">
        <f>ROUND(G9*H9,P4)</f>
        <v>0</v>
      </c>
      <c r="J9" s="38" t="s">
        <v>79</v>
      </c>
      <c r="O9" s="41">
        <f>I9*0.21</f>
        <v>0</v>
      </c>
      <c r="P9">
        <v>3</v>
      </c>
    </row>
    <row r="10">
      <c r="A10" s="35" t="s">
        <v>80</v>
      </c>
      <c r="B10" s="42"/>
      <c r="C10" s="43"/>
      <c r="D10" s="43"/>
      <c r="E10" s="46" t="s">
        <v>76</v>
      </c>
      <c r="F10" s="43"/>
      <c r="G10" s="43"/>
      <c r="H10" s="43"/>
      <c r="I10" s="43"/>
      <c r="J10" s="44"/>
    </row>
    <row r="11" ht="45">
      <c r="A11" s="35" t="s">
        <v>87</v>
      </c>
      <c r="B11" s="42"/>
      <c r="C11" s="43"/>
      <c r="D11" s="43"/>
      <c r="E11" s="45" t="s">
        <v>500</v>
      </c>
      <c r="F11" s="43"/>
      <c r="G11" s="43"/>
      <c r="H11" s="43"/>
      <c r="I11" s="43"/>
      <c r="J11" s="44"/>
    </row>
    <row r="12" ht="165">
      <c r="A12" s="35" t="s">
        <v>82</v>
      </c>
      <c r="B12" s="42"/>
      <c r="C12" s="43"/>
      <c r="D12" s="43"/>
      <c r="E12" s="37" t="s">
        <v>202</v>
      </c>
      <c r="F12" s="43"/>
      <c r="G12" s="43"/>
      <c r="H12" s="43"/>
      <c r="I12" s="43"/>
      <c r="J12" s="44"/>
    </row>
    <row r="13" ht="30">
      <c r="A13" s="35" t="s">
        <v>74</v>
      </c>
      <c r="B13" s="35">
        <v>2</v>
      </c>
      <c r="C13" s="36" t="s">
        <v>146</v>
      </c>
      <c r="D13" s="35" t="s">
        <v>100</v>
      </c>
      <c r="E13" s="37" t="s">
        <v>200</v>
      </c>
      <c r="F13" s="38" t="s">
        <v>148</v>
      </c>
      <c r="G13" s="39">
        <v>635.68799999999999</v>
      </c>
      <c r="H13" s="40">
        <v>0</v>
      </c>
      <c r="I13" s="40">
        <f>ROUND(G13*H13,P4)</f>
        <v>0</v>
      </c>
      <c r="J13" s="38" t="s">
        <v>79</v>
      </c>
      <c r="O13" s="41">
        <f>I13*0.21</f>
        <v>0</v>
      </c>
      <c r="P13">
        <v>3</v>
      </c>
    </row>
    <row r="14">
      <c r="A14" s="35" t="s">
        <v>80</v>
      </c>
      <c r="B14" s="42"/>
      <c r="C14" s="43"/>
      <c r="D14" s="43"/>
      <c r="E14" s="37" t="s">
        <v>203</v>
      </c>
      <c r="F14" s="43"/>
      <c r="G14" s="43"/>
      <c r="H14" s="43"/>
      <c r="I14" s="43"/>
      <c r="J14" s="44"/>
    </row>
    <row r="15">
      <c r="A15" s="35" t="s">
        <v>87</v>
      </c>
      <c r="B15" s="42"/>
      <c r="C15" s="43"/>
      <c r="D15" s="43"/>
      <c r="E15" s="45" t="s">
        <v>501</v>
      </c>
      <c r="F15" s="43"/>
      <c r="G15" s="43"/>
      <c r="H15" s="43"/>
      <c r="I15" s="43"/>
      <c r="J15" s="44"/>
    </row>
    <row r="16" ht="165">
      <c r="A16" s="35" t="s">
        <v>82</v>
      </c>
      <c r="B16" s="42"/>
      <c r="C16" s="43"/>
      <c r="D16" s="43"/>
      <c r="E16" s="37" t="s">
        <v>202</v>
      </c>
      <c r="F16" s="43"/>
      <c r="G16" s="43"/>
      <c r="H16" s="43"/>
      <c r="I16" s="43"/>
      <c r="J16" s="44"/>
    </row>
    <row r="17" ht="30">
      <c r="A17" s="35" t="s">
        <v>74</v>
      </c>
      <c r="B17" s="35">
        <v>3</v>
      </c>
      <c r="C17" s="36" t="s">
        <v>430</v>
      </c>
      <c r="D17" s="35" t="s">
        <v>76</v>
      </c>
      <c r="E17" s="37" t="s">
        <v>431</v>
      </c>
      <c r="F17" s="38" t="s">
        <v>148</v>
      </c>
      <c r="G17" s="39">
        <v>11.880000000000001</v>
      </c>
      <c r="H17" s="40">
        <v>0</v>
      </c>
      <c r="I17" s="40">
        <f>ROUND(G17*H17,P4)</f>
        <v>0</v>
      </c>
      <c r="J17" s="38" t="s">
        <v>79</v>
      </c>
      <c r="O17" s="41">
        <f>I17*0.21</f>
        <v>0</v>
      </c>
      <c r="P17">
        <v>3</v>
      </c>
    </row>
    <row r="18">
      <c r="A18" s="35" t="s">
        <v>80</v>
      </c>
      <c r="B18" s="42"/>
      <c r="C18" s="43"/>
      <c r="D18" s="43"/>
      <c r="E18" s="46" t="s">
        <v>76</v>
      </c>
      <c r="F18" s="43"/>
      <c r="G18" s="43"/>
      <c r="H18" s="43"/>
      <c r="I18" s="43"/>
      <c r="J18" s="44"/>
    </row>
    <row r="19">
      <c r="A19" s="35" t="s">
        <v>87</v>
      </c>
      <c r="B19" s="42"/>
      <c r="C19" s="43"/>
      <c r="D19" s="43"/>
      <c r="E19" s="45" t="s">
        <v>502</v>
      </c>
      <c r="F19" s="43"/>
      <c r="G19" s="43"/>
      <c r="H19" s="43"/>
      <c r="I19" s="43"/>
      <c r="J19" s="44"/>
    </row>
    <row r="20" ht="165">
      <c r="A20" s="35" t="s">
        <v>82</v>
      </c>
      <c r="B20" s="42"/>
      <c r="C20" s="43"/>
      <c r="D20" s="43"/>
      <c r="E20" s="37" t="s">
        <v>150</v>
      </c>
      <c r="F20" s="43"/>
      <c r="G20" s="43"/>
      <c r="H20" s="43"/>
      <c r="I20" s="43"/>
      <c r="J20" s="44"/>
    </row>
    <row r="21">
      <c r="A21" s="29" t="s">
        <v>71</v>
      </c>
      <c r="B21" s="30"/>
      <c r="C21" s="31" t="s">
        <v>100</v>
      </c>
      <c r="D21" s="32"/>
      <c r="E21" s="29" t="s">
        <v>151</v>
      </c>
      <c r="F21" s="32"/>
      <c r="G21" s="32"/>
      <c r="H21" s="32"/>
      <c r="I21" s="33">
        <f>SUMIFS(I22:I73,A22:A73,"P")</f>
        <v>0</v>
      </c>
      <c r="J21" s="34"/>
    </row>
    <row r="22">
      <c r="A22" s="35" t="s">
        <v>74</v>
      </c>
      <c r="B22" s="35">
        <v>4</v>
      </c>
      <c r="C22" s="36" t="s">
        <v>205</v>
      </c>
      <c r="D22" s="35" t="s">
        <v>76</v>
      </c>
      <c r="E22" s="37" t="s">
        <v>206</v>
      </c>
      <c r="F22" s="38" t="s">
        <v>196</v>
      </c>
      <c r="G22" s="39">
        <v>150</v>
      </c>
      <c r="H22" s="40">
        <v>0</v>
      </c>
      <c r="I22" s="40">
        <f>ROUND(G22*H22,P4)</f>
        <v>0</v>
      </c>
      <c r="J22" s="38" t="s">
        <v>79</v>
      </c>
      <c r="O22" s="41">
        <f>I22*0.21</f>
        <v>0</v>
      </c>
      <c r="P22">
        <v>3</v>
      </c>
    </row>
    <row r="23">
      <c r="A23" s="35" t="s">
        <v>80</v>
      </c>
      <c r="B23" s="42"/>
      <c r="C23" s="43"/>
      <c r="D23" s="43"/>
      <c r="E23" s="37" t="s">
        <v>207</v>
      </c>
      <c r="F23" s="43"/>
      <c r="G23" s="43"/>
      <c r="H23" s="43"/>
      <c r="I23" s="43"/>
      <c r="J23" s="44"/>
    </row>
    <row r="24">
      <c r="A24" s="35" t="s">
        <v>87</v>
      </c>
      <c r="B24" s="42"/>
      <c r="C24" s="43"/>
      <c r="D24" s="43"/>
      <c r="E24" s="45" t="s">
        <v>503</v>
      </c>
      <c r="F24" s="43"/>
      <c r="G24" s="43"/>
      <c r="H24" s="43"/>
      <c r="I24" s="43"/>
      <c r="J24" s="44"/>
    </row>
    <row r="25" ht="45">
      <c r="A25" s="35" t="s">
        <v>82</v>
      </c>
      <c r="B25" s="42"/>
      <c r="C25" s="43"/>
      <c r="D25" s="43"/>
      <c r="E25" s="37" t="s">
        <v>209</v>
      </c>
      <c r="F25" s="43"/>
      <c r="G25" s="43"/>
      <c r="H25" s="43"/>
      <c r="I25" s="43"/>
      <c r="J25" s="44"/>
    </row>
    <row r="26">
      <c r="A26" s="35" t="s">
        <v>74</v>
      </c>
      <c r="B26" s="35">
        <v>5</v>
      </c>
      <c r="C26" s="36" t="s">
        <v>434</v>
      </c>
      <c r="D26" s="35" t="s">
        <v>76</v>
      </c>
      <c r="E26" s="37" t="s">
        <v>435</v>
      </c>
      <c r="F26" s="38" t="s">
        <v>131</v>
      </c>
      <c r="G26" s="39">
        <v>3</v>
      </c>
      <c r="H26" s="40">
        <v>0</v>
      </c>
      <c r="I26" s="40">
        <f>ROUND(G26*H26,P4)</f>
        <v>0</v>
      </c>
      <c r="J26" s="38" t="s">
        <v>79</v>
      </c>
      <c r="O26" s="41">
        <f>I26*0.21</f>
        <v>0</v>
      </c>
      <c r="P26">
        <v>3</v>
      </c>
    </row>
    <row r="27">
      <c r="A27" s="35" t="s">
        <v>80</v>
      </c>
      <c r="B27" s="42"/>
      <c r="C27" s="43"/>
      <c r="D27" s="43"/>
      <c r="E27" s="46" t="s">
        <v>76</v>
      </c>
      <c r="F27" s="43"/>
      <c r="G27" s="43"/>
      <c r="H27" s="43"/>
      <c r="I27" s="43"/>
      <c r="J27" s="44"/>
    </row>
    <row r="28">
      <c r="A28" s="35" t="s">
        <v>87</v>
      </c>
      <c r="B28" s="42"/>
      <c r="C28" s="43"/>
      <c r="D28" s="43"/>
      <c r="E28" s="45" t="s">
        <v>493</v>
      </c>
      <c r="F28" s="43"/>
      <c r="G28" s="43"/>
      <c r="H28" s="43"/>
      <c r="I28" s="43"/>
      <c r="J28" s="44"/>
    </row>
    <row r="29" ht="195">
      <c r="A29" s="35" t="s">
        <v>82</v>
      </c>
      <c r="B29" s="42"/>
      <c r="C29" s="43"/>
      <c r="D29" s="43"/>
      <c r="E29" s="37" t="s">
        <v>436</v>
      </c>
      <c r="F29" s="43"/>
      <c r="G29" s="43"/>
      <c r="H29" s="43"/>
      <c r="I29" s="43"/>
      <c r="J29" s="44"/>
    </row>
    <row r="30">
      <c r="A30" s="35" t="s">
        <v>74</v>
      </c>
      <c r="B30" s="35">
        <v>7</v>
      </c>
      <c r="C30" s="36" t="s">
        <v>372</v>
      </c>
      <c r="D30" s="35" t="s">
        <v>76</v>
      </c>
      <c r="E30" s="37" t="s">
        <v>373</v>
      </c>
      <c r="F30" s="38" t="s">
        <v>142</v>
      </c>
      <c r="G30" s="39">
        <v>284.49000000000001</v>
      </c>
      <c r="H30" s="40">
        <v>0</v>
      </c>
      <c r="I30" s="40">
        <f>ROUND(G30*H30,P4)</f>
        <v>0</v>
      </c>
      <c r="J30" s="38" t="s">
        <v>79</v>
      </c>
      <c r="O30" s="41">
        <f>I30*0.21</f>
        <v>0</v>
      </c>
      <c r="P30">
        <v>3</v>
      </c>
    </row>
    <row r="31">
      <c r="A31" s="35" t="s">
        <v>80</v>
      </c>
      <c r="B31" s="42"/>
      <c r="C31" s="43"/>
      <c r="D31" s="43"/>
      <c r="E31" s="37" t="s">
        <v>203</v>
      </c>
      <c r="F31" s="43"/>
      <c r="G31" s="43"/>
      <c r="H31" s="43"/>
      <c r="I31" s="43"/>
      <c r="J31" s="44"/>
    </row>
    <row r="32">
      <c r="A32" s="35" t="s">
        <v>87</v>
      </c>
      <c r="B32" s="42"/>
      <c r="C32" s="43"/>
      <c r="D32" s="43"/>
      <c r="E32" s="45" t="s">
        <v>504</v>
      </c>
      <c r="F32" s="43"/>
      <c r="G32" s="43"/>
      <c r="H32" s="43"/>
      <c r="I32" s="43"/>
      <c r="J32" s="44"/>
    </row>
    <row r="33" ht="90">
      <c r="A33" s="35" t="s">
        <v>82</v>
      </c>
      <c r="B33" s="42"/>
      <c r="C33" s="43"/>
      <c r="D33" s="43"/>
      <c r="E33" s="37" t="s">
        <v>214</v>
      </c>
      <c r="F33" s="43"/>
      <c r="G33" s="43"/>
      <c r="H33" s="43"/>
      <c r="I33" s="43"/>
      <c r="J33" s="44"/>
    </row>
    <row r="34">
      <c r="A34" s="35" t="s">
        <v>74</v>
      </c>
      <c r="B34" s="35">
        <v>8</v>
      </c>
      <c r="C34" s="36" t="s">
        <v>210</v>
      </c>
      <c r="D34" s="35" t="s">
        <v>76</v>
      </c>
      <c r="E34" s="37" t="s">
        <v>211</v>
      </c>
      <c r="F34" s="38" t="s">
        <v>142</v>
      </c>
      <c r="G34" s="39">
        <v>551.79999999999995</v>
      </c>
      <c r="H34" s="40">
        <v>0</v>
      </c>
      <c r="I34" s="40">
        <f>ROUND(G34*H34,P4)</f>
        <v>0</v>
      </c>
      <c r="J34" s="38" t="s">
        <v>79</v>
      </c>
      <c r="O34" s="41">
        <f>I34*0.21</f>
        <v>0</v>
      </c>
      <c r="P34">
        <v>3</v>
      </c>
    </row>
    <row r="35" ht="60">
      <c r="A35" s="35" t="s">
        <v>80</v>
      </c>
      <c r="B35" s="42"/>
      <c r="C35" s="43"/>
      <c r="D35" s="43"/>
      <c r="E35" s="37" t="s">
        <v>505</v>
      </c>
      <c r="F35" s="43"/>
      <c r="G35" s="43"/>
      <c r="H35" s="43"/>
      <c r="I35" s="43"/>
      <c r="J35" s="44"/>
    </row>
    <row r="36" ht="30">
      <c r="A36" s="35" t="s">
        <v>87</v>
      </c>
      <c r="B36" s="42"/>
      <c r="C36" s="43"/>
      <c r="D36" s="43"/>
      <c r="E36" s="45" t="s">
        <v>506</v>
      </c>
      <c r="F36" s="43"/>
      <c r="G36" s="43"/>
      <c r="H36" s="43"/>
      <c r="I36" s="43"/>
      <c r="J36" s="44"/>
    </row>
    <row r="37" ht="90">
      <c r="A37" s="35" t="s">
        <v>82</v>
      </c>
      <c r="B37" s="42"/>
      <c r="C37" s="43"/>
      <c r="D37" s="43"/>
      <c r="E37" s="37" t="s">
        <v>214</v>
      </c>
      <c r="F37" s="43"/>
      <c r="G37" s="43"/>
      <c r="H37" s="43"/>
      <c r="I37" s="43"/>
      <c r="J37" s="44"/>
    </row>
    <row r="38">
      <c r="A38" s="35" t="s">
        <v>74</v>
      </c>
      <c r="B38" s="35">
        <v>9</v>
      </c>
      <c r="C38" s="36" t="s">
        <v>219</v>
      </c>
      <c r="D38" s="35" t="s">
        <v>76</v>
      </c>
      <c r="E38" s="37" t="s">
        <v>220</v>
      </c>
      <c r="F38" s="38" t="s">
        <v>142</v>
      </c>
      <c r="G38" s="39">
        <v>353.16000000000003</v>
      </c>
      <c r="H38" s="40">
        <v>0</v>
      </c>
      <c r="I38" s="40">
        <f>ROUND(G38*H38,P4)</f>
        <v>0</v>
      </c>
      <c r="J38" s="38" t="s">
        <v>79</v>
      </c>
      <c r="O38" s="41">
        <f>I38*0.21</f>
        <v>0</v>
      </c>
      <c r="P38">
        <v>3</v>
      </c>
    </row>
    <row r="39" ht="30">
      <c r="A39" s="35" t="s">
        <v>80</v>
      </c>
      <c r="B39" s="42"/>
      <c r="C39" s="43"/>
      <c r="D39" s="43"/>
      <c r="E39" s="37" t="s">
        <v>221</v>
      </c>
      <c r="F39" s="43"/>
      <c r="G39" s="43"/>
      <c r="H39" s="43"/>
      <c r="I39" s="43"/>
      <c r="J39" s="44"/>
    </row>
    <row r="40">
      <c r="A40" s="35" t="s">
        <v>87</v>
      </c>
      <c r="B40" s="42"/>
      <c r="C40" s="43"/>
      <c r="D40" s="43"/>
      <c r="E40" s="45" t="s">
        <v>507</v>
      </c>
      <c r="F40" s="43"/>
      <c r="G40" s="43"/>
      <c r="H40" s="43"/>
      <c r="I40" s="43"/>
      <c r="J40" s="44"/>
    </row>
    <row r="41" ht="409.5">
      <c r="A41" s="35" t="s">
        <v>82</v>
      </c>
      <c r="B41" s="42"/>
      <c r="C41" s="43"/>
      <c r="D41" s="43"/>
      <c r="E41" s="37" t="s">
        <v>223</v>
      </c>
      <c r="F41" s="43"/>
      <c r="G41" s="43"/>
      <c r="H41" s="43"/>
      <c r="I41" s="43"/>
      <c r="J41" s="44"/>
    </row>
    <row r="42">
      <c r="A42" s="35" t="s">
        <v>74</v>
      </c>
      <c r="B42" s="35">
        <v>10</v>
      </c>
      <c r="C42" s="36" t="s">
        <v>224</v>
      </c>
      <c r="D42" s="35" t="s">
        <v>76</v>
      </c>
      <c r="E42" s="37" t="s">
        <v>225</v>
      </c>
      <c r="F42" s="38" t="s">
        <v>196</v>
      </c>
      <c r="G42" s="39">
        <v>1635</v>
      </c>
      <c r="H42" s="40">
        <v>0</v>
      </c>
      <c r="I42" s="40">
        <f>ROUND(G42*H42,P4)</f>
        <v>0</v>
      </c>
      <c r="J42" s="38" t="s">
        <v>79</v>
      </c>
      <c r="O42" s="41">
        <f>I42*0.21</f>
        <v>0</v>
      </c>
      <c r="P42">
        <v>3</v>
      </c>
    </row>
    <row r="43">
      <c r="A43" s="35" t="s">
        <v>80</v>
      </c>
      <c r="B43" s="42"/>
      <c r="C43" s="43"/>
      <c r="D43" s="43"/>
      <c r="E43" s="37" t="s">
        <v>226</v>
      </c>
      <c r="F43" s="43"/>
      <c r="G43" s="43"/>
      <c r="H43" s="43"/>
      <c r="I43" s="43"/>
      <c r="J43" s="44"/>
    </row>
    <row r="44">
      <c r="A44" s="35" t="s">
        <v>87</v>
      </c>
      <c r="B44" s="42"/>
      <c r="C44" s="43"/>
      <c r="D44" s="43"/>
      <c r="E44" s="45" t="s">
        <v>508</v>
      </c>
      <c r="F44" s="43"/>
      <c r="G44" s="43"/>
      <c r="H44" s="43"/>
      <c r="I44" s="43"/>
      <c r="J44" s="44"/>
    </row>
    <row r="45" ht="90">
      <c r="A45" s="35" t="s">
        <v>82</v>
      </c>
      <c r="B45" s="42"/>
      <c r="C45" s="43"/>
      <c r="D45" s="43"/>
      <c r="E45" s="37" t="s">
        <v>228</v>
      </c>
      <c r="F45" s="43"/>
      <c r="G45" s="43"/>
      <c r="H45" s="43"/>
      <c r="I45" s="43"/>
      <c r="J45" s="44"/>
    </row>
    <row r="46">
      <c r="A46" s="35" t="s">
        <v>74</v>
      </c>
      <c r="B46" s="35">
        <v>11</v>
      </c>
      <c r="C46" s="36" t="s">
        <v>229</v>
      </c>
      <c r="D46" s="35" t="s">
        <v>76</v>
      </c>
      <c r="E46" s="37" t="s">
        <v>230</v>
      </c>
      <c r="F46" s="38" t="s">
        <v>189</v>
      </c>
      <c r="G46" s="39">
        <v>1770</v>
      </c>
      <c r="H46" s="40">
        <v>0</v>
      </c>
      <c r="I46" s="40">
        <f>ROUND(G46*H46,P4)</f>
        <v>0</v>
      </c>
      <c r="J46" s="38" t="s">
        <v>79</v>
      </c>
      <c r="O46" s="41">
        <f>I46*0.21</f>
        <v>0</v>
      </c>
      <c r="P46">
        <v>3</v>
      </c>
    </row>
    <row r="47">
      <c r="A47" s="35" t="s">
        <v>80</v>
      </c>
      <c r="B47" s="42"/>
      <c r="C47" s="43"/>
      <c r="D47" s="43"/>
      <c r="E47" s="46" t="s">
        <v>76</v>
      </c>
      <c r="F47" s="43"/>
      <c r="G47" s="43"/>
      <c r="H47" s="43"/>
      <c r="I47" s="43"/>
      <c r="J47" s="44"/>
    </row>
    <row r="48">
      <c r="A48" s="35" t="s">
        <v>87</v>
      </c>
      <c r="B48" s="42"/>
      <c r="C48" s="43"/>
      <c r="D48" s="43"/>
      <c r="E48" s="45" t="s">
        <v>509</v>
      </c>
      <c r="F48" s="43"/>
      <c r="G48" s="43"/>
      <c r="H48" s="43"/>
      <c r="I48" s="43"/>
      <c r="J48" s="44"/>
    </row>
    <row r="49" ht="90">
      <c r="A49" s="35" t="s">
        <v>82</v>
      </c>
      <c r="B49" s="42"/>
      <c r="C49" s="43"/>
      <c r="D49" s="43"/>
      <c r="E49" s="37" t="s">
        <v>228</v>
      </c>
      <c r="F49" s="43"/>
      <c r="G49" s="43"/>
      <c r="H49" s="43"/>
      <c r="I49" s="43"/>
      <c r="J49" s="44"/>
    </row>
    <row r="50">
      <c r="A50" s="35" t="s">
        <v>74</v>
      </c>
      <c r="B50" s="35">
        <v>12</v>
      </c>
      <c r="C50" s="36" t="s">
        <v>380</v>
      </c>
      <c r="D50" s="35" t="s">
        <v>76</v>
      </c>
      <c r="E50" s="37" t="s">
        <v>381</v>
      </c>
      <c r="F50" s="38" t="s">
        <v>189</v>
      </c>
      <c r="G50" s="39">
        <v>15</v>
      </c>
      <c r="H50" s="40">
        <v>0</v>
      </c>
      <c r="I50" s="40">
        <f>ROUND(G50*H50,P4)</f>
        <v>0</v>
      </c>
      <c r="J50" s="38" t="s">
        <v>79</v>
      </c>
      <c r="O50" s="41">
        <f>I50*0.21</f>
        <v>0</v>
      </c>
      <c r="P50">
        <v>3</v>
      </c>
    </row>
    <row r="51">
      <c r="A51" s="35" t="s">
        <v>80</v>
      </c>
      <c r="B51" s="42"/>
      <c r="C51" s="43"/>
      <c r="D51" s="43"/>
      <c r="E51" s="46" t="s">
        <v>76</v>
      </c>
      <c r="F51" s="43"/>
      <c r="G51" s="43"/>
      <c r="H51" s="43"/>
      <c r="I51" s="43"/>
      <c r="J51" s="44"/>
    </row>
    <row r="52">
      <c r="A52" s="35" t="s">
        <v>87</v>
      </c>
      <c r="B52" s="42"/>
      <c r="C52" s="43"/>
      <c r="D52" s="43"/>
      <c r="E52" s="45" t="s">
        <v>510</v>
      </c>
      <c r="F52" s="43"/>
      <c r="G52" s="43"/>
      <c r="H52" s="43"/>
      <c r="I52" s="43"/>
      <c r="J52" s="44"/>
    </row>
    <row r="53" ht="90">
      <c r="A53" s="35" t="s">
        <v>82</v>
      </c>
      <c r="B53" s="42"/>
      <c r="C53" s="43"/>
      <c r="D53" s="43"/>
      <c r="E53" s="37" t="s">
        <v>228</v>
      </c>
      <c r="F53" s="43"/>
      <c r="G53" s="43"/>
      <c r="H53" s="43"/>
      <c r="I53" s="43"/>
      <c r="J53" s="44"/>
    </row>
    <row r="54">
      <c r="A54" s="35" t="s">
        <v>74</v>
      </c>
      <c r="B54" s="35">
        <v>13</v>
      </c>
      <c r="C54" s="36" t="s">
        <v>443</v>
      </c>
      <c r="D54" s="35" t="s">
        <v>76</v>
      </c>
      <c r="E54" s="37" t="s">
        <v>444</v>
      </c>
      <c r="F54" s="38" t="s">
        <v>189</v>
      </c>
      <c r="G54" s="39">
        <v>20</v>
      </c>
      <c r="H54" s="40">
        <v>0</v>
      </c>
      <c r="I54" s="40">
        <f>ROUND(G54*H54,P4)</f>
        <v>0</v>
      </c>
      <c r="J54" s="38" t="s">
        <v>79</v>
      </c>
      <c r="O54" s="41">
        <f>I54*0.21</f>
        <v>0</v>
      </c>
      <c r="P54">
        <v>3</v>
      </c>
    </row>
    <row r="55">
      <c r="A55" s="35" t="s">
        <v>80</v>
      </c>
      <c r="B55" s="42"/>
      <c r="C55" s="43"/>
      <c r="D55" s="43"/>
      <c r="E55" s="46" t="s">
        <v>76</v>
      </c>
      <c r="F55" s="43"/>
      <c r="G55" s="43"/>
      <c r="H55" s="43"/>
      <c r="I55" s="43"/>
      <c r="J55" s="44"/>
    </row>
    <row r="56">
      <c r="A56" s="35" t="s">
        <v>87</v>
      </c>
      <c r="B56" s="42"/>
      <c r="C56" s="43"/>
      <c r="D56" s="43"/>
      <c r="E56" s="45" t="s">
        <v>511</v>
      </c>
      <c r="F56" s="43"/>
      <c r="G56" s="43"/>
      <c r="H56" s="43"/>
      <c r="I56" s="43"/>
      <c r="J56" s="44"/>
    </row>
    <row r="57" ht="90">
      <c r="A57" s="35" t="s">
        <v>82</v>
      </c>
      <c r="B57" s="42"/>
      <c r="C57" s="43"/>
      <c r="D57" s="43"/>
      <c r="E57" s="37" t="s">
        <v>228</v>
      </c>
      <c r="F57" s="43"/>
      <c r="G57" s="43"/>
      <c r="H57" s="43"/>
      <c r="I57" s="43"/>
      <c r="J57" s="44"/>
    </row>
    <row r="58">
      <c r="A58" s="35" t="s">
        <v>74</v>
      </c>
      <c r="B58" s="35">
        <v>14</v>
      </c>
      <c r="C58" s="36" t="s">
        <v>446</v>
      </c>
      <c r="D58" s="35" t="s">
        <v>76</v>
      </c>
      <c r="E58" s="37" t="s">
        <v>447</v>
      </c>
      <c r="F58" s="38" t="s">
        <v>189</v>
      </c>
      <c r="G58" s="39">
        <v>36.299999999999997</v>
      </c>
      <c r="H58" s="40">
        <v>0</v>
      </c>
      <c r="I58" s="40">
        <f>ROUND(G58*H58,P4)</f>
        <v>0</v>
      </c>
      <c r="J58" s="38" t="s">
        <v>79</v>
      </c>
      <c r="O58" s="41">
        <f>I58*0.21</f>
        <v>0</v>
      </c>
      <c r="P58">
        <v>3</v>
      </c>
    </row>
    <row r="59">
      <c r="A59" s="35" t="s">
        <v>80</v>
      </c>
      <c r="B59" s="42"/>
      <c r="C59" s="43"/>
      <c r="D59" s="43"/>
      <c r="E59" s="46" t="s">
        <v>76</v>
      </c>
      <c r="F59" s="43"/>
      <c r="G59" s="43"/>
      <c r="H59" s="43"/>
      <c r="I59" s="43"/>
      <c r="J59" s="44"/>
    </row>
    <row r="60" ht="45">
      <c r="A60" s="35" t="s">
        <v>87</v>
      </c>
      <c r="B60" s="42"/>
      <c r="C60" s="43"/>
      <c r="D60" s="43"/>
      <c r="E60" s="45" t="s">
        <v>512</v>
      </c>
      <c r="F60" s="43"/>
      <c r="G60" s="43"/>
      <c r="H60" s="43"/>
      <c r="I60" s="43"/>
      <c r="J60" s="44"/>
    </row>
    <row r="61" ht="90">
      <c r="A61" s="35" t="s">
        <v>82</v>
      </c>
      <c r="B61" s="42"/>
      <c r="C61" s="43"/>
      <c r="D61" s="43"/>
      <c r="E61" s="37" t="s">
        <v>228</v>
      </c>
      <c r="F61" s="43"/>
      <c r="G61" s="43"/>
      <c r="H61" s="43"/>
      <c r="I61" s="43"/>
      <c r="J61" s="44"/>
    </row>
    <row r="62">
      <c r="A62" s="35" t="s">
        <v>74</v>
      </c>
      <c r="B62" s="35">
        <v>15</v>
      </c>
      <c r="C62" s="36" t="s">
        <v>156</v>
      </c>
      <c r="D62" s="35" t="s">
        <v>76</v>
      </c>
      <c r="E62" s="37" t="s">
        <v>235</v>
      </c>
      <c r="F62" s="38" t="s">
        <v>142</v>
      </c>
      <c r="G62" s="39">
        <v>353.16000000000003</v>
      </c>
      <c r="H62" s="40">
        <v>0</v>
      </c>
      <c r="I62" s="40">
        <f>ROUND(G62*H62,P4)</f>
        <v>0</v>
      </c>
      <c r="J62" s="38" t="s">
        <v>79</v>
      </c>
      <c r="O62" s="41">
        <f>I62*0.21</f>
        <v>0</v>
      </c>
      <c r="P62">
        <v>3</v>
      </c>
    </row>
    <row r="63">
      <c r="A63" s="35" t="s">
        <v>80</v>
      </c>
      <c r="B63" s="42"/>
      <c r="C63" s="43"/>
      <c r="D63" s="43"/>
      <c r="E63" s="37" t="s">
        <v>203</v>
      </c>
      <c r="F63" s="43"/>
      <c r="G63" s="43"/>
      <c r="H63" s="43"/>
      <c r="I63" s="43"/>
      <c r="J63" s="44"/>
    </row>
    <row r="64">
      <c r="A64" s="35" t="s">
        <v>87</v>
      </c>
      <c r="B64" s="42"/>
      <c r="C64" s="43"/>
      <c r="D64" s="43"/>
      <c r="E64" s="45" t="s">
        <v>513</v>
      </c>
      <c r="F64" s="43"/>
      <c r="G64" s="43"/>
      <c r="H64" s="43"/>
      <c r="I64" s="43"/>
      <c r="J64" s="44"/>
    </row>
    <row r="65" ht="240">
      <c r="A65" s="35" t="s">
        <v>82</v>
      </c>
      <c r="B65" s="42"/>
      <c r="C65" s="43"/>
      <c r="D65" s="43"/>
      <c r="E65" s="37" t="s">
        <v>237</v>
      </c>
      <c r="F65" s="43"/>
      <c r="G65" s="43"/>
      <c r="H65" s="43"/>
      <c r="I65" s="43"/>
      <c r="J65" s="44"/>
    </row>
    <row r="66">
      <c r="A66" s="35" t="s">
        <v>74</v>
      </c>
      <c r="B66" s="35">
        <v>16</v>
      </c>
      <c r="C66" s="36" t="s">
        <v>238</v>
      </c>
      <c r="D66" s="35" t="s">
        <v>76</v>
      </c>
      <c r="E66" s="37" t="s">
        <v>239</v>
      </c>
      <c r="F66" s="38" t="s">
        <v>142</v>
      </c>
      <c r="G66" s="39">
        <v>122.625</v>
      </c>
      <c r="H66" s="40">
        <v>0</v>
      </c>
      <c r="I66" s="40">
        <f>ROUND(G66*H66,P4)</f>
        <v>0</v>
      </c>
      <c r="J66" s="38" t="s">
        <v>79</v>
      </c>
      <c r="O66" s="41">
        <f>I66*0.21</f>
        <v>0</v>
      </c>
      <c r="P66">
        <v>3</v>
      </c>
    </row>
    <row r="67">
      <c r="A67" s="35" t="s">
        <v>80</v>
      </c>
      <c r="B67" s="42"/>
      <c r="C67" s="43"/>
      <c r="D67" s="43"/>
      <c r="E67" s="37" t="s">
        <v>203</v>
      </c>
      <c r="F67" s="43"/>
      <c r="G67" s="43"/>
      <c r="H67" s="43"/>
      <c r="I67" s="43"/>
      <c r="J67" s="44"/>
    </row>
    <row r="68">
      <c r="A68" s="35" t="s">
        <v>87</v>
      </c>
      <c r="B68" s="42"/>
      <c r="C68" s="43"/>
      <c r="D68" s="43"/>
      <c r="E68" s="45" t="s">
        <v>514</v>
      </c>
      <c r="F68" s="43"/>
      <c r="G68" s="43"/>
      <c r="H68" s="43"/>
      <c r="I68" s="43"/>
      <c r="J68" s="44"/>
    </row>
    <row r="69" ht="315">
      <c r="A69" s="35" t="s">
        <v>82</v>
      </c>
      <c r="B69" s="42"/>
      <c r="C69" s="43"/>
      <c r="D69" s="43"/>
      <c r="E69" s="37" t="s">
        <v>241</v>
      </c>
      <c r="F69" s="43"/>
      <c r="G69" s="43"/>
      <c r="H69" s="43"/>
      <c r="I69" s="43"/>
      <c r="J69" s="44"/>
    </row>
    <row r="70">
      <c r="A70" s="35" t="s">
        <v>74</v>
      </c>
      <c r="B70" s="35">
        <v>17</v>
      </c>
      <c r="C70" s="36" t="s">
        <v>242</v>
      </c>
      <c r="D70" s="35" t="s">
        <v>76</v>
      </c>
      <c r="E70" s="37" t="s">
        <v>243</v>
      </c>
      <c r="F70" s="38" t="s">
        <v>196</v>
      </c>
      <c r="G70" s="39">
        <v>981</v>
      </c>
      <c r="H70" s="40">
        <v>0</v>
      </c>
      <c r="I70" s="40">
        <f>ROUND(G70*H70,P4)</f>
        <v>0</v>
      </c>
      <c r="J70" s="38" t="s">
        <v>79</v>
      </c>
      <c r="O70" s="41">
        <f>I70*0.21</f>
        <v>0</v>
      </c>
      <c r="P70">
        <v>3</v>
      </c>
    </row>
    <row r="71">
      <c r="A71" s="35" t="s">
        <v>80</v>
      </c>
      <c r="B71" s="42"/>
      <c r="C71" s="43"/>
      <c r="D71" s="43"/>
      <c r="E71" s="37" t="s">
        <v>203</v>
      </c>
      <c r="F71" s="43"/>
      <c r="G71" s="43"/>
      <c r="H71" s="43"/>
      <c r="I71" s="43"/>
      <c r="J71" s="44"/>
    </row>
    <row r="72">
      <c r="A72" s="35" t="s">
        <v>87</v>
      </c>
      <c r="B72" s="42"/>
      <c r="C72" s="43"/>
      <c r="D72" s="43"/>
      <c r="E72" s="45" t="s">
        <v>515</v>
      </c>
      <c r="F72" s="43"/>
      <c r="G72" s="43"/>
      <c r="H72" s="43"/>
      <c r="I72" s="43"/>
      <c r="J72" s="44"/>
    </row>
    <row r="73" ht="30">
      <c r="A73" s="35" t="s">
        <v>82</v>
      </c>
      <c r="B73" s="42"/>
      <c r="C73" s="43"/>
      <c r="D73" s="43"/>
      <c r="E73" s="37" t="s">
        <v>245</v>
      </c>
      <c r="F73" s="43"/>
      <c r="G73" s="43"/>
      <c r="H73" s="43"/>
      <c r="I73" s="43"/>
      <c r="J73" s="44"/>
    </row>
    <row r="74">
      <c r="A74" s="29" t="s">
        <v>71</v>
      </c>
      <c r="B74" s="30"/>
      <c r="C74" s="31" t="s">
        <v>170</v>
      </c>
      <c r="D74" s="32"/>
      <c r="E74" s="29" t="s">
        <v>171</v>
      </c>
      <c r="F74" s="32"/>
      <c r="G74" s="32"/>
      <c r="H74" s="32"/>
      <c r="I74" s="33">
        <f>SUMIFS(I75:I82,A75:A82,"P")</f>
        <v>0</v>
      </c>
      <c r="J74" s="34"/>
    </row>
    <row r="75">
      <c r="A75" s="35" t="s">
        <v>74</v>
      </c>
      <c r="B75" s="35">
        <v>18</v>
      </c>
      <c r="C75" s="36" t="s">
        <v>246</v>
      </c>
      <c r="D75" s="35" t="s">
        <v>76</v>
      </c>
      <c r="E75" s="37" t="s">
        <v>247</v>
      </c>
      <c r="F75" s="38" t="s">
        <v>142</v>
      </c>
      <c r="G75" s="39">
        <v>5.4000000000000004</v>
      </c>
      <c r="H75" s="40">
        <v>0</v>
      </c>
      <c r="I75" s="40">
        <f>ROUND(G75*H75,P4)</f>
        <v>0</v>
      </c>
      <c r="J75" s="38" t="s">
        <v>79</v>
      </c>
      <c r="O75" s="41">
        <f>I75*0.21</f>
        <v>0</v>
      </c>
      <c r="P75">
        <v>3</v>
      </c>
    </row>
    <row r="76" ht="30">
      <c r="A76" s="35" t="s">
        <v>80</v>
      </c>
      <c r="B76" s="42"/>
      <c r="C76" s="43"/>
      <c r="D76" s="43"/>
      <c r="E76" s="37" t="s">
        <v>248</v>
      </c>
      <c r="F76" s="43"/>
      <c r="G76" s="43"/>
      <c r="H76" s="43"/>
      <c r="I76" s="43"/>
      <c r="J76" s="44"/>
    </row>
    <row r="77" ht="30">
      <c r="A77" s="35" t="s">
        <v>87</v>
      </c>
      <c r="B77" s="42"/>
      <c r="C77" s="43"/>
      <c r="D77" s="43"/>
      <c r="E77" s="45" t="s">
        <v>516</v>
      </c>
      <c r="F77" s="43"/>
      <c r="G77" s="43"/>
      <c r="H77" s="43"/>
      <c r="I77" s="43"/>
      <c r="J77" s="44"/>
    </row>
    <row r="78" ht="409.5">
      <c r="A78" s="35" t="s">
        <v>82</v>
      </c>
      <c r="B78" s="42"/>
      <c r="C78" s="43"/>
      <c r="D78" s="43"/>
      <c r="E78" s="37" t="s">
        <v>250</v>
      </c>
      <c r="F78" s="43"/>
      <c r="G78" s="43"/>
      <c r="H78" s="43"/>
      <c r="I78" s="43"/>
      <c r="J78" s="44"/>
    </row>
    <row r="79">
      <c r="A79" s="35" t="s">
        <v>74</v>
      </c>
      <c r="B79" s="35">
        <v>19</v>
      </c>
      <c r="C79" s="36" t="s">
        <v>251</v>
      </c>
      <c r="D79" s="35" t="s">
        <v>76</v>
      </c>
      <c r="E79" s="37" t="s">
        <v>252</v>
      </c>
      <c r="F79" s="38" t="s">
        <v>142</v>
      </c>
      <c r="G79" s="39">
        <v>9</v>
      </c>
      <c r="H79" s="40">
        <v>0</v>
      </c>
      <c r="I79" s="40">
        <f>ROUND(G79*H79,P4)</f>
        <v>0</v>
      </c>
      <c r="J79" s="38" t="s">
        <v>79</v>
      </c>
      <c r="O79" s="41">
        <f>I79*0.21</f>
        <v>0</v>
      </c>
      <c r="P79">
        <v>3</v>
      </c>
    </row>
    <row r="80">
      <c r="A80" s="35" t="s">
        <v>80</v>
      </c>
      <c r="B80" s="42"/>
      <c r="C80" s="43"/>
      <c r="D80" s="43"/>
      <c r="E80" s="46" t="s">
        <v>76</v>
      </c>
      <c r="F80" s="43"/>
      <c r="G80" s="43"/>
      <c r="H80" s="43"/>
      <c r="I80" s="43"/>
      <c r="J80" s="44"/>
    </row>
    <row r="81" ht="30">
      <c r="A81" s="35" t="s">
        <v>87</v>
      </c>
      <c r="B81" s="42"/>
      <c r="C81" s="43"/>
      <c r="D81" s="43"/>
      <c r="E81" s="45" t="s">
        <v>517</v>
      </c>
      <c r="F81" s="43"/>
      <c r="G81" s="43"/>
      <c r="H81" s="43"/>
      <c r="I81" s="43"/>
      <c r="J81" s="44"/>
    </row>
    <row r="82" ht="150">
      <c r="A82" s="35" t="s">
        <v>82</v>
      </c>
      <c r="B82" s="42"/>
      <c r="C82" s="43"/>
      <c r="D82" s="43"/>
      <c r="E82" s="37" t="s">
        <v>254</v>
      </c>
      <c r="F82" s="43"/>
      <c r="G82" s="43"/>
      <c r="H82" s="43"/>
      <c r="I82" s="43"/>
      <c r="J82" s="44"/>
    </row>
    <row r="83">
      <c r="A83" s="29" t="s">
        <v>71</v>
      </c>
      <c r="B83" s="30"/>
      <c r="C83" s="31" t="s">
        <v>138</v>
      </c>
      <c r="D83" s="32"/>
      <c r="E83" s="29" t="s">
        <v>139</v>
      </c>
      <c r="F83" s="32"/>
      <c r="G83" s="32"/>
      <c r="H83" s="32"/>
      <c r="I83" s="33">
        <f>SUMIFS(I84:I127,A84:A127,"P")</f>
        <v>0</v>
      </c>
      <c r="J83" s="34"/>
    </row>
    <row r="84">
      <c r="A84" s="35" t="s">
        <v>74</v>
      </c>
      <c r="B84" s="35">
        <v>20</v>
      </c>
      <c r="C84" s="36" t="s">
        <v>255</v>
      </c>
      <c r="D84" s="35" t="s">
        <v>76</v>
      </c>
      <c r="E84" s="37" t="s">
        <v>256</v>
      </c>
      <c r="F84" s="38" t="s">
        <v>142</v>
      </c>
      <c r="G84" s="39">
        <v>196.19999999999999</v>
      </c>
      <c r="H84" s="40">
        <v>0</v>
      </c>
      <c r="I84" s="40">
        <f>ROUND(G84*H84,P4)</f>
        <v>0</v>
      </c>
      <c r="J84" s="38" t="s">
        <v>79</v>
      </c>
      <c r="O84" s="41">
        <f>I84*0.21</f>
        <v>0</v>
      </c>
      <c r="P84">
        <v>3</v>
      </c>
    </row>
    <row r="85">
      <c r="A85" s="35" t="s">
        <v>80</v>
      </c>
      <c r="B85" s="42"/>
      <c r="C85" s="43"/>
      <c r="D85" s="43"/>
      <c r="E85" s="37" t="s">
        <v>203</v>
      </c>
      <c r="F85" s="43"/>
      <c r="G85" s="43"/>
      <c r="H85" s="43"/>
      <c r="I85" s="43"/>
      <c r="J85" s="44"/>
    </row>
    <row r="86">
      <c r="A86" s="35" t="s">
        <v>87</v>
      </c>
      <c r="B86" s="42"/>
      <c r="C86" s="43"/>
      <c r="D86" s="43"/>
      <c r="E86" s="45" t="s">
        <v>518</v>
      </c>
      <c r="F86" s="43"/>
      <c r="G86" s="43"/>
      <c r="H86" s="43"/>
      <c r="I86" s="43"/>
      <c r="J86" s="44"/>
    </row>
    <row r="87" ht="60">
      <c r="A87" s="35" t="s">
        <v>82</v>
      </c>
      <c r="B87" s="42"/>
      <c r="C87" s="43"/>
      <c r="D87" s="43"/>
      <c r="E87" s="37" t="s">
        <v>258</v>
      </c>
      <c r="F87" s="43"/>
      <c r="G87" s="43"/>
      <c r="H87" s="43"/>
      <c r="I87" s="43"/>
      <c r="J87" s="44"/>
    </row>
    <row r="88">
      <c r="A88" s="35" t="s">
        <v>74</v>
      </c>
      <c r="B88" s="35">
        <v>21</v>
      </c>
      <c r="C88" s="36" t="s">
        <v>259</v>
      </c>
      <c r="D88" s="35" t="s">
        <v>76</v>
      </c>
      <c r="E88" s="37" t="s">
        <v>260</v>
      </c>
      <c r="F88" s="38" t="s">
        <v>196</v>
      </c>
      <c r="G88" s="39">
        <v>196.19999999999999</v>
      </c>
      <c r="H88" s="40">
        <v>0</v>
      </c>
      <c r="I88" s="40">
        <f>ROUND(G88*H88,P4)</f>
        <v>0</v>
      </c>
      <c r="J88" s="38" t="s">
        <v>79</v>
      </c>
      <c r="O88" s="41">
        <f>I88*0.21</f>
        <v>0</v>
      </c>
      <c r="P88">
        <v>3</v>
      </c>
    </row>
    <row r="89" ht="30">
      <c r="A89" s="35" t="s">
        <v>80</v>
      </c>
      <c r="B89" s="42"/>
      <c r="C89" s="43"/>
      <c r="D89" s="43"/>
      <c r="E89" s="37" t="s">
        <v>390</v>
      </c>
      <c r="F89" s="43"/>
      <c r="G89" s="43"/>
      <c r="H89" s="43"/>
      <c r="I89" s="43"/>
      <c r="J89" s="44"/>
    </row>
    <row r="90">
      <c r="A90" s="35" t="s">
        <v>87</v>
      </c>
      <c r="B90" s="42"/>
      <c r="C90" s="43"/>
      <c r="D90" s="43"/>
      <c r="E90" s="45" t="s">
        <v>519</v>
      </c>
      <c r="F90" s="43"/>
      <c r="G90" s="43"/>
      <c r="H90" s="43"/>
      <c r="I90" s="43"/>
      <c r="J90" s="44"/>
    </row>
    <row r="91" ht="60">
      <c r="A91" s="35" t="s">
        <v>82</v>
      </c>
      <c r="B91" s="42"/>
      <c r="C91" s="43"/>
      <c r="D91" s="43"/>
      <c r="E91" s="37" t="s">
        <v>258</v>
      </c>
      <c r="F91" s="43"/>
      <c r="G91" s="43"/>
      <c r="H91" s="43"/>
      <c r="I91" s="43"/>
      <c r="J91" s="44"/>
    </row>
    <row r="92">
      <c r="A92" s="35" t="s">
        <v>74</v>
      </c>
      <c r="B92" s="35">
        <v>22</v>
      </c>
      <c r="C92" s="36" t="s">
        <v>392</v>
      </c>
      <c r="D92" s="35" t="s">
        <v>76</v>
      </c>
      <c r="E92" s="37" t="s">
        <v>393</v>
      </c>
      <c r="F92" s="38" t="s">
        <v>196</v>
      </c>
      <c r="G92" s="39">
        <v>981</v>
      </c>
      <c r="H92" s="40">
        <v>0</v>
      </c>
      <c r="I92" s="40">
        <f>ROUND(G92*H92,P4)</f>
        <v>0</v>
      </c>
      <c r="J92" s="38" t="s">
        <v>79</v>
      </c>
      <c r="O92" s="41">
        <f>I92*0.21</f>
        <v>0</v>
      </c>
      <c r="P92">
        <v>3</v>
      </c>
    </row>
    <row r="93" ht="45">
      <c r="A93" s="35" t="s">
        <v>80</v>
      </c>
      <c r="B93" s="42"/>
      <c r="C93" s="43"/>
      <c r="D93" s="43"/>
      <c r="E93" s="37" t="s">
        <v>394</v>
      </c>
      <c r="F93" s="43"/>
      <c r="G93" s="43"/>
      <c r="H93" s="43"/>
      <c r="I93" s="43"/>
      <c r="J93" s="44"/>
    </row>
    <row r="94">
      <c r="A94" s="35" t="s">
        <v>87</v>
      </c>
      <c r="B94" s="42"/>
      <c r="C94" s="43"/>
      <c r="D94" s="43"/>
      <c r="E94" s="45" t="s">
        <v>520</v>
      </c>
      <c r="F94" s="43"/>
      <c r="G94" s="43"/>
      <c r="H94" s="43"/>
      <c r="I94" s="43"/>
      <c r="J94" s="44"/>
    </row>
    <row r="95" ht="120">
      <c r="A95" s="35" t="s">
        <v>82</v>
      </c>
      <c r="B95" s="42"/>
      <c r="C95" s="43"/>
      <c r="D95" s="43"/>
      <c r="E95" s="37" t="s">
        <v>457</v>
      </c>
      <c r="F95" s="43"/>
      <c r="G95" s="43"/>
      <c r="H95" s="43"/>
      <c r="I95" s="43"/>
      <c r="J95" s="44"/>
    </row>
    <row r="96">
      <c r="A96" s="35" t="s">
        <v>74</v>
      </c>
      <c r="B96" s="35">
        <v>23</v>
      </c>
      <c r="C96" s="36" t="s">
        <v>397</v>
      </c>
      <c r="D96" s="35" t="s">
        <v>76</v>
      </c>
      <c r="E96" s="37" t="s">
        <v>398</v>
      </c>
      <c r="F96" s="38" t="s">
        <v>196</v>
      </c>
      <c r="G96" s="39">
        <v>981</v>
      </c>
      <c r="H96" s="40">
        <v>0</v>
      </c>
      <c r="I96" s="40">
        <f>ROUND(G96*H96,P4)</f>
        <v>0</v>
      </c>
      <c r="J96" s="38" t="s">
        <v>79</v>
      </c>
      <c r="O96" s="41">
        <f>I96*0.21</f>
        <v>0</v>
      </c>
      <c r="P96">
        <v>3</v>
      </c>
    </row>
    <row r="97">
      <c r="A97" s="35" t="s">
        <v>80</v>
      </c>
      <c r="B97" s="42"/>
      <c r="C97" s="43"/>
      <c r="D97" s="43"/>
      <c r="E97" s="37" t="s">
        <v>203</v>
      </c>
      <c r="F97" s="43"/>
      <c r="G97" s="43"/>
      <c r="H97" s="43"/>
      <c r="I97" s="43"/>
      <c r="J97" s="44"/>
    </row>
    <row r="98" ht="30">
      <c r="A98" s="35" t="s">
        <v>87</v>
      </c>
      <c r="B98" s="42"/>
      <c r="C98" s="43"/>
      <c r="D98" s="43"/>
      <c r="E98" s="45" t="s">
        <v>521</v>
      </c>
      <c r="F98" s="43"/>
      <c r="G98" s="43"/>
      <c r="H98" s="43"/>
      <c r="I98" s="43"/>
      <c r="J98" s="44"/>
    </row>
    <row r="99" ht="120">
      <c r="A99" s="35" t="s">
        <v>82</v>
      </c>
      <c r="B99" s="42"/>
      <c r="C99" s="43"/>
      <c r="D99" s="43"/>
      <c r="E99" s="37" t="s">
        <v>199</v>
      </c>
      <c r="F99" s="43"/>
      <c r="G99" s="43"/>
      <c r="H99" s="43"/>
      <c r="I99" s="43"/>
      <c r="J99" s="44"/>
    </row>
    <row r="100">
      <c r="A100" s="35" t="s">
        <v>74</v>
      </c>
      <c r="B100" s="35">
        <v>24</v>
      </c>
      <c r="C100" s="36" t="s">
        <v>400</v>
      </c>
      <c r="D100" s="35" t="s">
        <v>76</v>
      </c>
      <c r="E100" s="37" t="s">
        <v>401</v>
      </c>
      <c r="F100" s="38" t="s">
        <v>196</v>
      </c>
      <c r="G100" s="39">
        <v>11036</v>
      </c>
      <c r="H100" s="40">
        <v>0</v>
      </c>
      <c r="I100" s="40">
        <f>ROUND(G100*H100,P4)</f>
        <v>0</v>
      </c>
      <c r="J100" s="38" t="s">
        <v>79</v>
      </c>
      <c r="O100" s="41">
        <f>I100*0.21</f>
        <v>0</v>
      </c>
      <c r="P100">
        <v>3</v>
      </c>
    </row>
    <row r="101">
      <c r="A101" s="35" t="s">
        <v>80</v>
      </c>
      <c r="B101" s="42"/>
      <c r="C101" s="43"/>
      <c r="D101" s="43"/>
      <c r="E101" s="37" t="s">
        <v>402</v>
      </c>
      <c r="F101" s="43"/>
      <c r="G101" s="43"/>
      <c r="H101" s="43"/>
      <c r="I101" s="43"/>
      <c r="J101" s="44"/>
    </row>
    <row r="102" ht="30">
      <c r="A102" s="35" t="s">
        <v>87</v>
      </c>
      <c r="B102" s="42"/>
      <c r="C102" s="43"/>
      <c r="D102" s="43"/>
      <c r="E102" s="45" t="s">
        <v>522</v>
      </c>
      <c r="F102" s="43"/>
      <c r="G102" s="43"/>
      <c r="H102" s="43"/>
      <c r="I102" s="43"/>
      <c r="J102" s="44"/>
    </row>
    <row r="103" ht="90">
      <c r="A103" s="35" t="s">
        <v>82</v>
      </c>
      <c r="B103" s="42"/>
      <c r="C103" s="43"/>
      <c r="D103" s="43"/>
      <c r="E103" s="37" t="s">
        <v>404</v>
      </c>
      <c r="F103" s="43"/>
      <c r="G103" s="43"/>
      <c r="H103" s="43"/>
      <c r="I103" s="43"/>
      <c r="J103" s="44"/>
    </row>
    <row r="104">
      <c r="A104" s="35" t="s">
        <v>74</v>
      </c>
      <c r="B104" s="35">
        <v>25</v>
      </c>
      <c r="C104" s="36" t="s">
        <v>263</v>
      </c>
      <c r="D104" s="35" t="s">
        <v>76</v>
      </c>
      <c r="E104" s="37" t="s">
        <v>264</v>
      </c>
      <c r="F104" s="38" t="s">
        <v>196</v>
      </c>
      <c r="G104" s="39">
        <v>1954.2</v>
      </c>
      <c r="H104" s="40">
        <v>0</v>
      </c>
      <c r="I104" s="40">
        <f>ROUND(G104*H104,P4)</f>
        <v>0</v>
      </c>
      <c r="J104" s="38" t="s">
        <v>79</v>
      </c>
      <c r="O104" s="41">
        <f>I104*0.21</f>
        <v>0</v>
      </c>
      <c r="P104">
        <v>3</v>
      </c>
    </row>
    <row r="105">
      <c r="A105" s="35" t="s">
        <v>80</v>
      </c>
      <c r="B105" s="42"/>
      <c r="C105" s="43"/>
      <c r="D105" s="43"/>
      <c r="E105" s="46" t="s">
        <v>76</v>
      </c>
      <c r="F105" s="43"/>
      <c r="G105" s="43"/>
      <c r="H105" s="43"/>
      <c r="I105" s="43"/>
      <c r="J105" s="44"/>
    </row>
    <row r="106" ht="45">
      <c r="A106" s="35" t="s">
        <v>87</v>
      </c>
      <c r="B106" s="42"/>
      <c r="C106" s="43"/>
      <c r="D106" s="43"/>
      <c r="E106" s="45" t="s">
        <v>523</v>
      </c>
      <c r="F106" s="43"/>
      <c r="G106" s="43"/>
      <c r="H106" s="43"/>
      <c r="I106" s="43"/>
      <c r="J106" s="44"/>
    </row>
    <row r="107" ht="120">
      <c r="A107" s="35" t="s">
        <v>82</v>
      </c>
      <c r="B107" s="42"/>
      <c r="C107" s="43"/>
      <c r="D107" s="43"/>
      <c r="E107" s="37" t="s">
        <v>199</v>
      </c>
      <c r="F107" s="43"/>
      <c r="G107" s="43"/>
      <c r="H107" s="43"/>
      <c r="I107" s="43"/>
      <c r="J107" s="44"/>
    </row>
    <row r="108">
      <c r="A108" s="35" t="s">
        <v>74</v>
      </c>
      <c r="B108" s="35">
        <v>26</v>
      </c>
      <c r="C108" s="36" t="s">
        <v>265</v>
      </c>
      <c r="D108" s="35" t="s">
        <v>76</v>
      </c>
      <c r="E108" s="37" t="s">
        <v>266</v>
      </c>
      <c r="F108" s="38" t="s">
        <v>196</v>
      </c>
      <c r="G108" s="39">
        <v>11036</v>
      </c>
      <c r="H108" s="40">
        <v>0</v>
      </c>
      <c r="I108" s="40">
        <f>ROUND(G108*H108,P4)</f>
        <v>0</v>
      </c>
      <c r="J108" s="38" t="s">
        <v>79</v>
      </c>
      <c r="O108" s="41">
        <f>I108*0.21</f>
        <v>0</v>
      </c>
      <c r="P108">
        <v>3</v>
      </c>
    </row>
    <row r="109">
      <c r="A109" s="35" t="s">
        <v>80</v>
      </c>
      <c r="B109" s="42"/>
      <c r="C109" s="43"/>
      <c r="D109" s="43"/>
      <c r="E109" s="37" t="s">
        <v>267</v>
      </c>
      <c r="F109" s="43"/>
      <c r="G109" s="43"/>
      <c r="H109" s="43"/>
      <c r="I109" s="43"/>
      <c r="J109" s="44"/>
    </row>
    <row r="110">
      <c r="A110" s="35" t="s">
        <v>87</v>
      </c>
      <c r="B110" s="42"/>
      <c r="C110" s="43"/>
      <c r="D110" s="43"/>
      <c r="E110" s="45" t="s">
        <v>524</v>
      </c>
      <c r="F110" s="43"/>
      <c r="G110" s="43"/>
      <c r="H110" s="43"/>
      <c r="I110" s="43"/>
      <c r="J110" s="44"/>
    </row>
    <row r="111" ht="75">
      <c r="A111" s="35" t="s">
        <v>82</v>
      </c>
      <c r="B111" s="42"/>
      <c r="C111" s="43"/>
      <c r="D111" s="43"/>
      <c r="E111" s="37" t="s">
        <v>269</v>
      </c>
      <c r="F111" s="43"/>
      <c r="G111" s="43"/>
      <c r="H111" s="43"/>
      <c r="I111" s="43"/>
      <c r="J111" s="44"/>
    </row>
    <row r="112">
      <c r="A112" s="35" t="s">
        <v>74</v>
      </c>
      <c r="B112" s="35">
        <v>27</v>
      </c>
      <c r="C112" s="36" t="s">
        <v>270</v>
      </c>
      <c r="D112" s="35" t="s">
        <v>76</v>
      </c>
      <c r="E112" s="37" t="s">
        <v>271</v>
      </c>
      <c r="F112" s="38" t="s">
        <v>196</v>
      </c>
      <c r="G112" s="39">
        <v>11036</v>
      </c>
      <c r="H112" s="40">
        <v>0</v>
      </c>
      <c r="I112" s="40">
        <f>ROUND(G112*H112,P4)</f>
        <v>0</v>
      </c>
      <c r="J112" s="38" t="s">
        <v>79</v>
      </c>
      <c r="O112" s="41">
        <f>I112*0.21</f>
        <v>0</v>
      </c>
      <c r="P112">
        <v>3</v>
      </c>
    </row>
    <row r="113" ht="30">
      <c r="A113" s="35" t="s">
        <v>80</v>
      </c>
      <c r="B113" s="42"/>
      <c r="C113" s="43"/>
      <c r="D113" s="43"/>
      <c r="E113" s="37" t="s">
        <v>406</v>
      </c>
      <c r="F113" s="43"/>
      <c r="G113" s="43"/>
      <c r="H113" s="43"/>
      <c r="I113" s="43"/>
      <c r="J113" s="44"/>
    </row>
    <row r="114">
      <c r="A114" s="35" t="s">
        <v>87</v>
      </c>
      <c r="B114" s="42"/>
      <c r="C114" s="43"/>
      <c r="D114" s="43"/>
      <c r="E114" s="45" t="s">
        <v>524</v>
      </c>
      <c r="F114" s="43"/>
      <c r="G114" s="43"/>
      <c r="H114" s="43"/>
      <c r="I114" s="43"/>
      <c r="J114" s="44"/>
    </row>
    <row r="115" ht="75">
      <c r="A115" s="35" t="s">
        <v>82</v>
      </c>
      <c r="B115" s="42"/>
      <c r="C115" s="43"/>
      <c r="D115" s="43"/>
      <c r="E115" s="37" t="s">
        <v>269</v>
      </c>
      <c r="F115" s="43"/>
      <c r="G115" s="43"/>
      <c r="H115" s="43"/>
      <c r="I115" s="43"/>
      <c r="J115" s="44"/>
    </row>
    <row r="116">
      <c r="A116" s="35" t="s">
        <v>74</v>
      </c>
      <c r="B116" s="35">
        <v>28</v>
      </c>
      <c r="C116" s="36" t="s">
        <v>274</v>
      </c>
      <c r="D116" s="35" t="s">
        <v>76</v>
      </c>
      <c r="E116" s="37" t="s">
        <v>275</v>
      </c>
      <c r="F116" s="38" t="s">
        <v>196</v>
      </c>
      <c r="G116" s="39">
        <v>1635</v>
      </c>
      <c r="H116" s="40">
        <v>0</v>
      </c>
      <c r="I116" s="40">
        <f>ROUND(G116*H116,P4)</f>
        <v>0</v>
      </c>
      <c r="J116" s="38" t="s">
        <v>79</v>
      </c>
      <c r="O116" s="41">
        <f>I116*0.21</f>
        <v>0</v>
      </c>
      <c r="P116">
        <v>3</v>
      </c>
    </row>
    <row r="117" ht="75">
      <c r="A117" s="35" t="s">
        <v>80</v>
      </c>
      <c r="B117" s="42"/>
      <c r="C117" s="43"/>
      <c r="D117" s="43"/>
      <c r="E117" s="37" t="s">
        <v>276</v>
      </c>
      <c r="F117" s="43"/>
      <c r="G117" s="43"/>
      <c r="H117" s="43"/>
      <c r="I117" s="43"/>
      <c r="J117" s="44"/>
    </row>
    <row r="118">
      <c r="A118" s="35" t="s">
        <v>87</v>
      </c>
      <c r="B118" s="42"/>
      <c r="C118" s="43"/>
      <c r="D118" s="43"/>
      <c r="E118" s="45" t="s">
        <v>525</v>
      </c>
      <c r="F118" s="43"/>
      <c r="G118" s="43"/>
      <c r="H118" s="43"/>
      <c r="I118" s="43"/>
      <c r="J118" s="44"/>
    </row>
    <row r="119" ht="60">
      <c r="A119" s="35" t="s">
        <v>82</v>
      </c>
      <c r="B119" s="42"/>
      <c r="C119" s="43"/>
      <c r="D119" s="43"/>
      <c r="E119" s="37" t="s">
        <v>278</v>
      </c>
      <c r="F119" s="43"/>
      <c r="G119" s="43"/>
      <c r="H119" s="43"/>
      <c r="I119" s="43"/>
      <c r="J119" s="44"/>
    </row>
    <row r="120">
      <c r="A120" s="35" t="s">
        <v>74</v>
      </c>
      <c r="B120" s="35">
        <v>29</v>
      </c>
      <c r="C120" s="36" t="s">
        <v>281</v>
      </c>
      <c r="D120" s="35" t="s">
        <v>76</v>
      </c>
      <c r="E120" s="37" t="s">
        <v>282</v>
      </c>
      <c r="F120" s="38" t="s">
        <v>196</v>
      </c>
      <c r="G120" s="39">
        <v>11036</v>
      </c>
      <c r="H120" s="40">
        <v>0</v>
      </c>
      <c r="I120" s="40">
        <f>ROUND(G120*H120,P4)</f>
        <v>0</v>
      </c>
      <c r="J120" s="38" t="s">
        <v>79</v>
      </c>
      <c r="O120" s="41">
        <f>I120*0.21</f>
        <v>0</v>
      </c>
      <c r="P120">
        <v>3</v>
      </c>
    </row>
    <row r="121">
      <c r="A121" s="35" t="s">
        <v>80</v>
      </c>
      <c r="B121" s="42"/>
      <c r="C121" s="43"/>
      <c r="D121" s="43"/>
      <c r="E121" s="37" t="s">
        <v>283</v>
      </c>
      <c r="F121" s="43"/>
      <c r="G121" s="43"/>
      <c r="H121" s="43"/>
      <c r="I121" s="43"/>
      <c r="J121" s="44"/>
    </row>
    <row r="122">
      <c r="A122" s="35" t="s">
        <v>87</v>
      </c>
      <c r="B122" s="42"/>
      <c r="C122" s="43"/>
      <c r="D122" s="43"/>
      <c r="E122" s="45" t="s">
        <v>524</v>
      </c>
      <c r="F122" s="43"/>
      <c r="G122" s="43"/>
      <c r="H122" s="43"/>
      <c r="I122" s="43"/>
      <c r="J122" s="44"/>
    </row>
    <row r="123" ht="165">
      <c r="A123" s="35" t="s">
        <v>82</v>
      </c>
      <c r="B123" s="42"/>
      <c r="C123" s="43"/>
      <c r="D123" s="43"/>
      <c r="E123" s="37" t="s">
        <v>285</v>
      </c>
      <c r="F123" s="43"/>
      <c r="G123" s="43"/>
      <c r="H123" s="43"/>
      <c r="I123" s="43"/>
      <c r="J123" s="44"/>
    </row>
    <row r="124">
      <c r="A124" s="35" t="s">
        <v>74</v>
      </c>
      <c r="B124" s="35">
        <v>30</v>
      </c>
      <c r="C124" s="36" t="s">
        <v>293</v>
      </c>
      <c r="D124" s="35" t="s">
        <v>76</v>
      </c>
      <c r="E124" s="37" t="s">
        <v>294</v>
      </c>
      <c r="F124" s="38" t="s">
        <v>196</v>
      </c>
      <c r="G124" s="39">
        <v>11036</v>
      </c>
      <c r="H124" s="40">
        <v>0</v>
      </c>
      <c r="I124" s="40">
        <f>ROUND(G124*H124,P4)</f>
        <v>0</v>
      </c>
      <c r="J124" s="38" t="s">
        <v>79</v>
      </c>
      <c r="O124" s="41">
        <f>I124*0.21</f>
        <v>0</v>
      </c>
      <c r="P124">
        <v>3</v>
      </c>
    </row>
    <row r="125">
      <c r="A125" s="35" t="s">
        <v>80</v>
      </c>
      <c r="B125" s="42"/>
      <c r="C125" s="43"/>
      <c r="D125" s="43"/>
      <c r="E125" s="46" t="s">
        <v>76</v>
      </c>
      <c r="F125" s="43"/>
      <c r="G125" s="43"/>
      <c r="H125" s="43"/>
      <c r="I125" s="43"/>
      <c r="J125" s="44"/>
    </row>
    <row r="126">
      <c r="A126" s="35" t="s">
        <v>87</v>
      </c>
      <c r="B126" s="42"/>
      <c r="C126" s="43"/>
      <c r="D126" s="43"/>
      <c r="E126" s="45" t="s">
        <v>524</v>
      </c>
      <c r="F126" s="43"/>
      <c r="G126" s="43"/>
      <c r="H126" s="43"/>
      <c r="I126" s="43"/>
      <c r="J126" s="44"/>
    </row>
    <row r="127" ht="165">
      <c r="A127" s="35" t="s">
        <v>82</v>
      </c>
      <c r="B127" s="42"/>
      <c r="C127" s="43"/>
      <c r="D127" s="43"/>
      <c r="E127" s="37" t="s">
        <v>285</v>
      </c>
      <c r="F127" s="43"/>
      <c r="G127" s="43"/>
      <c r="H127" s="43"/>
      <c r="I127" s="43"/>
      <c r="J127" s="44"/>
    </row>
    <row r="128">
      <c r="A128" s="29" t="s">
        <v>71</v>
      </c>
      <c r="B128" s="30"/>
      <c r="C128" s="31" t="s">
        <v>295</v>
      </c>
      <c r="D128" s="32"/>
      <c r="E128" s="29" t="s">
        <v>296</v>
      </c>
      <c r="F128" s="32"/>
      <c r="G128" s="32"/>
      <c r="H128" s="32"/>
      <c r="I128" s="33">
        <f>SUMIFS(I129:I132,A129:A132,"P")</f>
        <v>0</v>
      </c>
      <c r="J128" s="34"/>
    </row>
    <row r="129" ht="30">
      <c r="A129" s="35" t="s">
        <v>74</v>
      </c>
      <c r="B129" s="35">
        <v>31</v>
      </c>
      <c r="C129" s="36" t="s">
        <v>297</v>
      </c>
      <c r="D129" s="35" t="s">
        <v>76</v>
      </c>
      <c r="E129" s="37" t="s">
        <v>298</v>
      </c>
      <c r="F129" s="38" t="s">
        <v>196</v>
      </c>
      <c r="G129" s="39">
        <v>17.5</v>
      </c>
      <c r="H129" s="40">
        <v>0</v>
      </c>
      <c r="I129" s="40">
        <f>ROUND(G129*H129,P4)</f>
        <v>0</v>
      </c>
      <c r="J129" s="38" t="s">
        <v>79</v>
      </c>
      <c r="O129" s="41">
        <f>I129*0.21</f>
        <v>0</v>
      </c>
      <c r="P129">
        <v>3</v>
      </c>
    </row>
    <row r="130">
      <c r="A130" s="35" t="s">
        <v>80</v>
      </c>
      <c r="B130" s="42"/>
      <c r="C130" s="43"/>
      <c r="D130" s="43"/>
      <c r="E130" s="46" t="s">
        <v>76</v>
      </c>
      <c r="F130" s="43"/>
      <c r="G130" s="43"/>
      <c r="H130" s="43"/>
      <c r="I130" s="43"/>
      <c r="J130" s="44"/>
    </row>
    <row r="131" ht="60">
      <c r="A131" s="35" t="s">
        <v>87</v>
      </c>
      <c r="B131" s="42"/>
      <c r="C131" s="43"/>
      <c r="D131" s="43"/>
      <c r="E131" s="45" t="s">
        <v>526</v>
      </c>
      <c r="F131" s="43"/>
      <c r="G131" s="43"/>
      <c r="H131" s="43"/>
      <c r="I131" s="43"/>
      <c r="J131" s="44"/>
    </row>
    <row r="132" ht="90">
      <c r="A132" s="35" t="s">
        <v>82</v>
      </c>
      <c r="B132" s="42"/>
      <c r="C132" s="43"/>
      <c r="D132" s="43"/>
      <c r="E132" s="37" t="s">
        <v>300</v>
      </c>
      <c r="F132" s="43"/>
      <c r="G132" s="43"/>
      <c r="H132" s="43"/>
      <c r="I132" s="43"/>
      <c r="J132" s="44"/>
    </row>
    <row r="133">
      <c r="A133" s="29" t="s">
        <v>71</v>
      </c>
      <c r="B133" s="30"/>
      <c r="C133" s="31" t="s">
        <v>301</v>
      </c>
      <c r="D133" s="32"/>
      <c r="E133" s="29" t="s">
        <v>302</v>
      </c>
      <c r="F133" s="32"/>
      <c r="G133" s="32"/>
      <c r="H133" s="32"/>
      <c r="I133" s="33">
        <f>SUMIFS(I134:I137,A134:A137,"P")</f>
        <v>0</v>
      </c>
      <c r="J133" s="34"/>
    </row>
    <row r="134">
      <c r="A134" s="35" t="s">
        <v>74</v>
      </c>
      <c r="B134" s="35">
        <v>32</v>
      </c>
      <c r="C134" s="36" t="s">
        <v>303</v>
      </c>
      <c r="D134" s="35" t="s">
        <v>76</v>
      </c>
      <c r="E134" s="37" t="s">
        <v>304</v>
      </c>
      <c r="F134" s="38" t="s">
        <v>131</v>
      </c>
      <c r="G134" s="39">
        <v>2</v>
      </c>
      <c r="H134" s="40">
        <v>0</v>
      </c>
      <c r="I134" s="40">
        <f>ROUND(G134*H134,P4)</f>
        <v>0</v>
      </c>
      <c r="J134" s="38" t="s">
        <v>79</v>
      </c>
      <c r="O134" s="41">
        <f>I134*0.21</f>
        <v>0</v>
      </c>
      <c r="P134">
        <v>3</v>
      </c>
    </row>
    <row r="135">
      <c r="A135" s="35" t="s">
        <v>80</v>
      </c>
      <c r="B135" s="42"/>
      <c r="C135" s="43"/>
      <c r="D135" s="43"/>
      <c r="E135" s="46" t="s">
        <v>76</v>
      </c>
      <c r="F135" s="43"/>
      <c r="G135" s="43"/>
      <c r="H135" s="43"/>
      <c r="I135" s="43"/>
      <c r="J135" s="44"/>
    </row>
    <row r="136">
      <c r="A136" s="35" t="s">
        <v>87</v>
      </c>
      <c r="B136" s="42"/>
      <c r="C136" s="43"/>
      <c r="D136" s="43"/>
      <c r="E136" s="45" t="s">
        <v>527</v>
      </c>
      <c r="F136" s="43"/>
      <c r="G136" s="43"/>
      <c r="H136" s="43"/>
      <c r="I136" s="43"/>
      <c r="J136" s="44"/>
    </row>
    <row r="137">
      <c r="A137" s="35" t="s">
        <v>82</v>
      </c>
      <c r="B137" s="42"/>
      <c r="C137" s="43"/>
      <c r="D137" s="43"/>
      <c r="E137" s="37" t="s">
        <v>306</v>
      </c>
      <c r="F137" s="43"/>
      <c r="G137" s="43"/>
      <c r="H137" s="43"/>
      <c r="I137" s="43"/>
      <c r="J137" s="44"/>
    </row>
    <row r="138">
      <c r="A138" s="29" t="s">
        <v>71</v>
      </c>
      <c r="B138" s="30"/>
      <c r="C138" s="31" t="s">
        <v>185</v>
      </c>
      <c r="D138" s="32"/>
      <c r="E138" s="29" t="s">
        <v>186</v>
      </c>
      <c r="F138" s="32"/>
      <c r="G138" s="32"/>
      <c r="H138" s="32"/>
      <c r="I138" s="33">
        <f>SUMIFS(I139:I205,A139:A205,"P")</f>
        <v>0</v>
      </c>
      <c r="J138" s="34"/>
    </row>
    <row r="139">
      <c r="A139" s="35" t="s">
        <v>74</v>
      </c>
      <c r="B139" s="35">
        <v>6</v>
      </c>
      <c r="C139" s="36" t="s">
        <v>464</v>
      </c>
      <c r="D139" s="35" t="s">
        <v>76</v>
      </c>
      <c r="E139" s="37" t="s">
        <v>465</v>
      </c>
      <c r="F139" s="38" t="s">
        <v>196</v>
      </c>
      <c r="G139" s="39">
        <v>99</v>
      </c>
      <c r="H139" s="40">
        <v>0</v>
      </c>
      <c r="I139" s="40">
        <f>ROUND(G139*H139,P4)</f>
        <v>0</v>
      </c>
      <c r="J139" s="38" t="s">
        <v>79</v>
      </c>
      <c r="O139" s="41">
        <f>I139*0.21</f>
        <v>0</v>
      </c>
      <c r="P139">
        <v>3</v>
      </c>
    </row>
    <row r="140">
      <c r="A140" s="35" t="s">
        <v>80</v>
      </c>
      <c r="B140" s="42"/>
      <c r="C140" s="43"/>
      <c r="D140" s="43"/>
      <c r="E140" s="37" t="s">
        <v>466</v>
      </c>
      <c r="F140" s="43"/>
      <c r="G140" s="43"/>
      <c r="H140" s="43"/>
      <c r="I140" s="43"/>
      <c r="J140" s="44"/>
    </row>
    <row r="141" ht="45">
      <c r="A141" s="35" t="s">
        <v>87</v>
      </c>
      <c r="B141" s="42"/>
      <c r="C141" s="43"/>
      <c r="D141" s="43"/>
      <c r="E141" s="45" t="s">
        <v>528</v>
      </c>
      <c r="F141" s="43"/>
      <c r="G141" s="43"/>
      <c r="H141" s="43"/>
      <c r="I141" s="43"/>
      <c r="J141" s="44"/>
    </row>
    <row r="142" ht="90">
      <c r="A142" s="35" t="s">
        <v>82</v>
      </c>
      <c r="B142" s="42"/>
      <c r="C142" s="43"/>
      <c r="D142" s="43"/>
      <c r="E142" s="37" t="s">
        <v>468</v>
      </c>
      <c r="F142" s="43"/>
      <c r="G142" s="43"/>
      <c r="H142" s="43"/>
      <c r="I142" s="43"/>
      <c r="J142" s="44"/>
    </row>
    <row r="143">
      <c r="A143" s="35" t="s">
        <v>74</v>
      </c>
      <c r="B143" s="35">
        <v>33</v>
      </c>
      <c r="C143" s="36" t="s">
        <v>409</v>
      </c>
      <c r="D143" s="35" t="s">
        <v>76</v>
      </c>
      <c r="E143" s="37" t="s">
        <v>410</v>
      </c>
      <c r="F143" s="38" t="s">
        <v>189</v>
      </c>
      <c r="G143" s="39">
        <v>27.800000000000001</v>
      </c>
      <c r="H143" s="40">
        <v>0</v>
      </c>
      <c r="I143" s="40">
        <f>ROUND(G143*H143,P4)</f>
        <v>0</v>
      </c>
      <c r="J143" s="38" t="s">
        <v>79</v>
      </c>
      <c r="O143" s="41">
        <f>I143*0.21</f>
        <v>0</v>
      </c>
      <c r="P143">
        <v>3</v>
      </c>
    </row>
    <row r="144">
      <c r="A144" s="35" t="s">
        <v>80</v>
      </c>
      <c r="B144" s="42"/>
      <c r="C144" s="43"/>
      <c r="D144" s="43"/>
      <c r="E144" s="37" t="s">
        <v>411</v>
      </c>
      <c r="F144" s="43"/>
      <c r="G144" s="43"/>
      <c r="H144" s="43"/>
      <c r="I144" s="43"/>
      <c r="J144" s="44"/>
    </row>
    <row r="145" ht="60">
      <c r="A145" s="35" t="s">
        <v>87</v>
      </c>
      <c r="B145" s="42"/>
      <c r="C145" s="43"/>
      <c r="D145" s="43"/>
      <c r="E145" s="45" t="s">
        <v>529</v>
      </c>
      <c r="F145" s="43"/>
      <c r="G145" s="43"/>
      <c r="H145" s="43"/>
      <c r="I145" s="43"/>
      <c r="J145" s="44"/>
    </row>
    <row r="146" ht="75">
      <c r="A146" s="35" t="s">
        <v>82</v>
      </c>
      <c r="B146" s="42"/>
      <c r="C146" s="43"/>
      <c r="D146" s="43"/>
      <c r="E146" s="37" t="s">
        <v>413</v>
      </c>
      <c r="F146" s="43"/>
      <c r="G146" s="43"/>
      <c r="H146" s="43"/>
      <c r="I146" s="43"/>
      <c r="J146" s="44"/>
    </row>
    <row r="147">
      <c r="A147" s="35" t="s">
        <v>74</v>
      </c>
      <c r="B147" s="35">
        <v>34</v>
      </c>
      <c r="C147" s="36" t="s">
        <v>470</v>
      </c>
      <c r="D147" s="35" t="s">
        <v>76</v>
      </c>
      <c r="E147" s="37" t="s">
        <v>471</v>
      </c>
      <c r="F147" s="38" t="s">
        <v>189</v>
      </c>
      <c r="G147" s="39">
        <v>6.4000000000000004</v>
      </c>
      <c r="H147" s="40">
        <v>0</v>
      </c>
      <c r="I147" s="40">
        <f>ROUND(G147*H147,P4)</f>
        <v>0</v>
      </c>
      <c r="J147" s="38" t="s">
        <v>79</v>
      </c>
      <c r="O147" s="41">
        <f>I147*0.21</f>
        <v>0</v>
      </c>
      <c r="P147">
        <v>3</v>
      </c>
    </row>
    <row r="148" ht="30">
      <c r="A148" s="35" t="s">
        <v>80</v>
      </c>
      <c r="B148" s="42"/>
      <c r="C148" s="43"/>
      <c r="D148" s="43"/>
      <c r="E148" s="37" t="s">
        <v>472</v>
      </c>
      <c r="F148" s="43"/>
      <c r="G148" s="43"/>
      <c r="H148" s="43"/>
      <c r="I148" s="43"/>
      <c r="J148" s="44"/>
    </row>
    <row r="149">
      <c r="A149" s="35" t="s">
        <v>87</v>
      </c>
      <c r="B149" s="42"/>
      <c r="C149" s="43"/>
      <c r="D149" s="43"/>
      <c r="E149" s="45" t="s">
        <v>530</v>
      </c>
      <c r="F149" s="43"/>
      <c r="G149" s="43"/>
      <c r="H149" s="43"/>
      <c r="I149" s="43"/>
      <c r="J149" s="44"/>
    </row>
    <row r="150" ht="45">
      <c r="A150" s="35" t="s">
        <v>82</v>
      </c>
      <c r="B150" s="42"/>
      <c r="C150" s="43"/>
      <c r="D150" s="43"/>
      <c r="E150" s="37" t="s">
        <v>473</v>
      </c>
      <c r="F150" s="43"/>
      <c r="G150" s="43"/>
      <c r="H150" s="43"/>
      <c r="I150" s="43"/>
      <c r="J150" s="44"/>
    </row>
    <row r="151" ht="30">
      <c r="A151" s="35" t="s">
        <v>74</v>
      </c>
      <c r="B151" s="35">
        <v>35</v>
      </c>
      <c r="C151" s="36" t="s">
        <v>474</v>
      </c>
      <c r="D151" s="35" t="s">
        <v>76</v>
      </c>
      <c r="E151" s="37" t="s">
        <v>475</v>
      </c>
      <c r="F151" s="38" t="s">
        <v>189</v>
      </c>
      <c r="G151" s="39">
        <v>459</v>
      </c>
      <c r="H151" s="40">
        <v>0</v>
      </c>
      <c r="I151" s="40">
        <f>ROUND(G151*H151,P4)</f>
        <v>0</v>
      </c>
      <c r="J151" s="38" t="s">
        <v>79</v>
      </c>
      <c r="O151" s="41">
        <f>I151*0.21</f>
        <v>0</v>
      </c>
      <c r="P151">
        <v>3</v>
      </c>
    </row>
    <row r="152">
      <c r="A152" s="35" t="s">
        <v>80</v>
      </c>
      <c r="B152" s="42"/>
      <c r="C152" s="43"/>
      <c r="D152" s="43"/>
      <c r="E152" s="46" t="s">
        <v>76</v>
      </c>
      <c r="F152" s="43"/>
      <c r="G152" s="43"/>
      <c r="H152" s="43"/>
      <c r="I152" s="43"/>
      <c r="J152" s="44"/>
    </row>
    <row r="153" ht="135">
      <c r="A153" s="35" t="s">
        <v>87</v>
      </c>
      <c r="B153" s="42"/>
      <c r="C153" s="43"/>
      <c r="D153" s="43"/>
      <c r="E153" s="45" t="s">
        <v>531</v>
      </c>
      <c r="F153" s="43"/>
      <c r="G153" s="43"/>
      <c r="H153" s="43"/>
      <c r="I153" s="43"/>
      <c r="J153" s="44"/>
    </row>
    <row r="154" ht="165">
      <c r="A154" s="35" t="s">
        <v>82</v>
      </c>
      <c r="B154" s="42"/>
      <c r="C154" s="43"/>
      <c r="D154" s="43"/>
      <c r="E154" s="37" t="s">
        <v>477</v>
      </c>
      <c r="F154" s="43"/>
      <c r="G154" s="43"/>
      <c r="H154" s="43"/>
      <c r="I154" s="43"/>
      <c r="J154" s="44"/>
    </row>
    <row r="155" ht="30">
      <c r="A155" s="35" t="s">
        <v>74</v>
      </c>
      <c r="B155" s="35">
        <v>36</v>
      </c>
      <c r="C155" s="36" t="s">
        <v>478</v>
      </c>
      <c r="D155" s="35" t="s">
        <v>76</v>
      </c>
      <c r="E155" s="37" t="s">
        <v>479</v>
      </c>
      <c r="F155" s="38" t="s">
        <v>189</v>
      </c>
      <c r="G155" s="39">
        <v>459</v>
      </c>
      <c r="H155" s="40">
        <v>0</v>
      </c>
      <c r="I155" s="40">
        <f>ROUND(G155*H155,P4)</f>
        <v>0</v>
      </c>
      <c r="J155" s="38" t="s">
        <v>79</v>
      </c>
      <c r="O155" s="41">
        <f>I155*0.21</f>
        <v>0</v>
      </c>
      <c r="P155">
        <v>3</v>
      </c>
    </row>
    <row r="156">
      <c r="A156" s="35" t="s">
        <v>80</v>
      </c>
      <c r="B156" s="42"/>
      <c r="C156" s="43"/>
      <c r="D156" s="43"/>
      <c r="E156" s="37" t="s">
        <v>328</v>
      </c>
      <c r="F156" s="43"/>
      <c r="G156" s="43"/>
      <c r="H156" s="43"/>
      <c r="I156" s="43"/>
      <c r="J156" s="44"/>
    </row>
    <row r="157" ht="135">
      <c r="A157" s="35" t="s">
        <v>87</v>
      </c>
      <c r="B157" s="42"/>
      <c r="C157" s="43"/>
      <c r="D157" s="43"/>
      <c r="E157" s="45" t="s">
        <v>531</v>
      </c>
      <c r="F157" s="43"/>
      <c r="G157" s="43"/>
      <c r="H157" s="43"/>
      <c r="I157" s="43"/>
      <c r="J157" s="44"/>
    </row>
    <row r="158" ht="45">
      <c r="A158" s="35" t="s">
        <v>82</v>
      </c>
      <c r="B158" s="42"/>
      <c r="C158" s="43"/>
      <c r="D158" s="43"/>
      <c r="E158" s="37" t="s">
        <v>473</v>
      </c>
      <c r="F158" s="43"/>
      <c r="G158" s="43"/>
      <c r="H158" s="43"/>
      <c r="I158" s="43"/>
      <c r="J158" s="44"/>
    </row>
    <row r="159">
      <c r="A159" s="35" t="s">
        <v>74</v>
      </c>
      <c r="B159" s="35">
        <v>37</v>
      </c>
      <c r="C159" s="36" t="s">
        <v>307</v>
      </c>
      <c r="D159" s="35" t="s">
        <v>76</v>
      </c>
      <c r="E159" s="37" t="s">
        <v>308</v>
      </c>
      <c r="F159" s="38" t="s">
        <v>131</v>
      </c>
      <c r="G159" s="39">
        <v>90</v>
      </c>
      <c r="H159" s="40">
        <v>0</v>
      </c>
      <c r="I159" s="40">
        <f>ROUND(G159*H159,P4)</f>
        <v>0</v>
      </c>
      <c r="J159" s="38" t="s">
        <v>79</v>
      </c>
      <c r="O159" s="41">
        <f>I159*0.21</f>
        <v>0</v>
      </c>
      <c r="P159">
        <v>3</v>
      </c>
    </row>
    <row r="160">
      <c r="A160" s="35" t="s">
        <v>80</v>
      </c>
      <c r="B160" s="42"/>
      <c r="C160" s="43"/>
      <c r="D160" s="43"/>
      <c r="E160" s="37" t="s">
        <v>309</v>
      </c>
      <c r="F160" s="43"/>
      <c r="G160" s="43"/>
      <c r="H160" s="43"/>
      <c r="I160" s="43"/>
      <c r="J160" s="44"/>
    </row>
    <row r="161" ht="45">
      <c r="A161" s="35" t="s">
        <v>87</v>
      </c>
      <c r="B161" s="42"/>
      <c r="C161" s="43"/>
      <c r="D161" s="43"/>
      <c r="E161" s="45" t="s">
        <v>532</v>
      </c>
      <c r="F161" s="43"/>
      <c r="G161" s="43"/>
      <c r="H161" s="43"/>
      <c r="I161" s="43"/>
      <c r="J161" s="44"/>
    </row>
    <row r="162" ht="60">
      <c r="A162" s="35" t="s">
        <v>82</v>
      </c>
      <c r="B162" s="42"/>
      <c r="C162" s="43"/>
      <c r="D162" s="43"/>
      <c r="E162" s="37" t="s">
        <v>311</v>
      </c>
      <c r="F162" s="43"/>
      <c r="G162" s="43"/>
      <c r="H162" s="43"/>
      <c r="I162" s="43"/>
      <c r="J162" s="44"/>
    </row>
    <row r="163">
      <c r="A163" s="35" t="s">
        <v>74</v>
      </c>
      <c r="B163" s="35">
        <v>38</v>
      </c>
      <c r="C163" s="36" t="s">
        <v>317</v>
      </c>
      <c r="D163" s="35" t="s">
        <v>76</v>
      </c>
      <c r="E163" s="37" t="s">
        <v>318</v>
      </c>
      <c r="F163" s="38" t="s">
        <v>131</v>
      </c>
      <c r="G163" s="39">
        <v>90</v>
      </c>
      <c r="H163" s="40">
        <v>0</v>
      </c>
      <c r="I163" s="40">
        <f>ROUND(G163*H163,P4)</f>
        <v>0</v>
      </c>
      <c r="J163" s="38" t="s">
        <v>79</v>
      </c>
      <c r="O163" s="41">
        <f>I163*0.21</f>
        <v>0</v>
      </c>
      <c r="P163">
        <v>3</v>
      </c>
    </row>
    <row r="164">
      <c r="A164" s="35" t="s">
        <v>80</v>
      </c>
      <c r="B164" s="42"/>
      <c r="C164" s="43"/>
      <c r="D164" s="43"/>
      <c r="E164" s="46" t="s">
        <v>76</v>
      </c>
      <c r="F164" s="43"/>
      <c r="G164" s="43"/>
      <c r="H164" s="43"/>
      <c r="I164" s="43"/>
      <c r="J164" s="44"/>
    </row>
    <row r="165">
      <c r="A165" s="35" t="s">
        <v>82</v>
      </c>
      <c r="B165" s="42"/>
      <c r="C165" s="43"/>
      <c r="D165" s="43"/>
      <c r="E165" s="37" t="s">
        <v>320</v>
      </c>
      <c r="F165" s="43"/>
      <c r="G165" s="43"/>
      <c r="H165" s="43"/>
      <c r="I165" s="43"/>
      <c r="J165" s="44"/>
    </row>
    <row r="166">
      <c r="A166" s="35" t="s">
        <v>74</v>
      </c>
      <c r="B166" s="35">
        <v>39</v>
      </c>
      <c r="C166" s="36" t="s">
        <v>481</v>
      </c>
      <c r="D166" s="35" t="s">
        <v>76</v>
      </c>
      <c r="E166" s="37" t="s">
        <v>482</v>
      </c>
      <c r="F166" s="38" t="s">
        <v>131</v>
      </c>
      <c r="G166" s="39">
        <v>10</v>
      </c>
      <c r="H166" s="40">
        <v>0</v>
      </c>
      <c r="I166" s="40">
        <f>ROUND(G166*H166,P4)</f>
        <v>0</v>
      </c>
      <c r="J166" s="38" t="s">
        <v>79</v>
      </c>
      <c r="O166" s="41">
        <f>I166*0.21</f>
        <v>0</v>
      </c>
      <c r="P166">
        <v>3</v>
      </c>
    </row>
    <row r="167">
      <c r="A167" s="35" t="s">
        <v>80</v>
      </c>
      <c r="B167" s="42"/>
      <c r="C167" s="43"/>
      <c r="D167" s="43"/>
      <c r="E167" s="46" t="s">
        <v>76</v>
      </c>
      <c r="F167" s="43"/>
      <c r="G167" s="43"/>
      <c r="H167" s="43"/>
      <c r="I167" s="43"/>
      <c r="J167" s="44"/>
    </row>
    <row r="168">
      <c r="A168" s="35" t="s">
        <v>87</v>
      </c>
      <c r="B168" s="42"/>
      <c r="C168" s="43"/>
      <c r="D168" s="43"/>
      <c r="E168" s="45" t="s">
        <v>483</v>
      </c>
      <c r="F168" s="43"/>
      <c r="G168" s="43"/>
      <c r="H168" s="43"/>
      <c r="I168" s="43"/>
      <c r="J168" s="44"/>
    </row>
    <row r="169" ht="30">
      <c r="A169" s="35" t="s">
        <v>82</v>
      </c>
      <c r="B169" s="42"/>
      <c r="C169" s="43"/>
      <c r="D169" s="43"/>
      <c r="E169" s="37" t="s">
        <v>484</v>
      </c>
      <c r="F169" s="43"/>
      <c r="G169" s="43"/>
      <c r="H169" s="43"/>
      <c r="I169" s="43"/>
      <c r="J169" s="44"/>
    </row>
    <row r="170" ht="30">
      <c r="A170" s="35" t="s">
        <v>74</v>
      </c>
      <c r="B170" s="35">
        <v>40</v>
      </c>
      <c r="C170" s="36" t="s">
        <v>321</v>
      </c>
      <c r="D170" s="35" t="s">
        <v>76</v>
      </c>
      <c r="E170" s="37" t="s">
        <v>322</v>
      </c>
      <c r="F170" s="38" t="s">
        <v>131</v>
      </c>
      <c r="G170" s="39">
        <v>18</v>
      </c>
      <c r="H170" s="40">
        <v>0</v>
      </c>
      <c r="I170" s="40">
        <f>ROUND(G170*H170,P4)</f>
        <v>0</v>
      </c>
      <c r="J170" s="38" t="s">
        <v>79</v>
      </c>
      <c r="O170" s="41">
        <f>I170*0.21</f>
        <v>0</v>
      </c>
      <c r="P170">
        <v>3</v>
      </c>
    </row>
    <row r="171">
      <c r="A171" s="35" t="s">
        <v>80</v>
      </c>
      <c r="B171" s="42"/>
      <c r="C171" s="43"/>
      <c r="D171" s="43"/>
      <c r="E171" s="37" t="s">
        <v>323</v>
      </c>
      <c r="F171" s="43"/>
      <c r="G171" s="43"/>
      <c r="H171" s="43"/>
      <c r="I171" s="43"/>
      <c r="J171" s="44"/>
    </row>
    <row r="172" ht="120">
      <c r="A172" s="35" t="s">
        <v>87</v>
      </c>
      <c r="B172" s="42"/>
      <c r="C172" s="43"/>
      <c r="D172" s="43"/>
      <c r="E172" s="45" t="s">
        <v>533</v>
      </c>
      <c r="F172" s="43"/>
      <c r="G172" s="43"/>
      <c r="H172" s="43"/>
      <c r="I172" s="43"/>
      <c r="J172" s="44"/>
    </row>
    <row r="173" ht="30">
      <c r="A173" s="35" t="s">
        <v>82</v>
      </c>
      <c r="B173" s="42"/>
      <c r="C173" s="43"/>
      <c r="D173" s="43"/>
      <c r="E173" s="37" t="s">
        <v>325</v>
      </c>
      <c r="F173" s="43"/>
      <c r="G173" s="43"/>
      <c r="H173" s="43"/>
      <c r="I173" s="43"/>
      <c r="J173" s="44"/>
    </row>
    <row r="174" ht="30">
      <c r="A174" s="35" t="s">
        <v>74</v>
      </c>
      <c r="B174" s="35">
        <v>41</v>
      </c>
      <c r="C174" s="36" t="s">
        <v>326</v>
      </c>
      <c r="D174" s="35" t="s">
        <v>76</v>
      </c>
      <c r="E174" s="37" t="s">
        <v>327</v>
      </c>
      <c r="F174" s="38" t="s">
        <v>131</v>
      </c>
      <c r="G174" s="39">
        <v>18</v>
      </c>
      <c r="H174" s="40">
        <v>0</v>
      </c>
      <c r="I174" s="40">
        <f>ROUND(G174*H174,P4)</f>
        <v>0</v>
      </c>
      <c r="J174" s="38" t="s">
        <v>79</v>
      </c>
      <c r="O174" s="41">
        <f>I174*0.21</f>
        <v>0</v>
      </c>
      <c r="P174">
        <v>3</v>
      </c>
    </row>
    <row r="175">
      <c r="A175" s="35" t="s">
        <v>80</v>
      </c>
      <c r="B175" s="42"/>
      <c r="C175" s="43"/>
      <c r="D175" s="43"/>
      <c r="E175" s="37" t="s">
        <v>328</v>
      </c>
      <c r="F175" s="43"/>
      <c r="G175" s="43"/>
      <c r="H175" s="43"/>
      <c r="I175" s="43"/>
      <c r="J175" s="44"/>
    </row>
    <row r="176" ht="120">
      <c r="A176" s="35" t="s">
        <v>87</v>
      </c>
      <c r="B176" s="42"/>
      <c r="C176" s="43"/>
      <c r="D176" s="43"/>
      <c r="E176" s="45" t="s">
        <v>534</v>
      </c>
      <c r="F176" s="43"/>
      <c r="G176" s="43"/>
      <c r="H176" s="43"/>
      <c r="I176" s="43"/>
      <c r="J176" s="44"/>
    </row>
    <row r="177" ht="30">
      <c r="A177" s="35" t="s">
        <v>82</v>
      </c>
      <c r="B177" s="42"/>
      <c r="C177" s="43"/>
      <c r="D177" s="43"/>
      <c r="E177" s="37" t="s">
        <v>329</v>
      </c>
      <c r="F177" s="43"/>
      <c r="G177" s="43"/>
      <c r="H177" s="43"/>
      <c r="I177" s="43"/>
      <c r="J177" s="44"/>
    </row>
    <row r="178" ht="30">
      <c r="A178" s="35" t="s">
        <v>74</v>
      </c>
      <c r="B178" s="35">
        <v>42</v>
      </c>
      <c r="C178" s="36" t="s">
        <v>330</v>
      </c>
      <c r="D178" s="35" t="s">
        <v>76</v>
      </c>
      <c r="E178" s="37" t="s">
        <v>331</v>
      </c>
      <c r="F178" s="38" t="s">
        <v>131</v>
      </c>
      <c r="G178" s="39">
        <v>18</v>
      </c>
      <c r="H178" s="40">
        <v>0</v>
      </c>
      <c r="I178" s="40">
        <f>ROUND(G178*H178,P4)</f>
        <v>0</v>
      </c>
      <c r="J178" s="38" t="s">
        <v>79</v>
      </c>
      <c r="O178" s="41">
        <f>I178*0.21</f>
        <v>0</v>
      </c>
      <c r="P178">
        <v>3</v>
      </c>
    </row>
    <row r="179">
      <c r="A179" s="35" t="s">
        <v>80</v>
      </c>
      <c r="B179" s="42"/>
      <c r="C179" s="43"/>
      <c r="D179" s="43"/>
      <c r="E179" s="37" t="s">
        <v>332</v>
      </c>
      <c r="F179" s="43"/>
      <c r="G179" s="43"/>
      <c r="H179" s="43"/>
      <c r="I179" s="43"/>
      <c r="J179" s="44"/>
    </row>
    <row r="180">
      <c r="A180" s="35" t="s">
        <v>87</v>
      </c>
      <c r="B180" s="42"/>
      <c r="C180" s="43"/>
      <c r="D180" s="43"/>
      <c r="E180" s="45" t="s">
        <v>535</v>
      </c>
      <c r="F180" s="43"/>
      <c r="G180" s="43"/>
      <c r="H180" s="43"/>
      <c r="I180" s="43"/>
      <c r="J180" s="44"/>
    </row>
    <row r="181" ht="45">
      <c r="A181" s="35" t="s">
        <v>82</v>
      </c>
      <c r="B181" s="42"/>
      <c r="C181" s="43"/>
      <c r="D181" s="43"/>
      <c r="E181" s="37" t="s">
        <v>334</v>
      </c>
      <c r="F181" s="43"/>
      <c r="G181" s="43"/>
      <c r="H181" s="43"/>
      <c r="I181" s="43"/>
      <c r="J181" s="44"/>
    </row>
    <row r="182">
      <c r="A182" s="35" t="s">
        <v>74</v>
      </c>
      <c r="B182" s="35">
        <v>43</v>
      </c>
      <c r="C182" s="36" t="s">
        <v>335</v>
      </c>
      <c r="D182" s="35" t="s">
        <v>76</v>
      </c>
      <c r="E182" s="37" t="s">
        <v>336</v>
      </c>
      <c r="F182" s="38" t="s">
        <v>131</v>
      </c>
      <c r="G182" s="39">
        <v>18</v>
      </c>
      <c r="H182" s="40">
        <v>0</v>
      </c>
      <c r="I182" s="40">
        <f>ROUND(G182*H182,P4)</f>
        <v>0</v>
      </c>
      <c r="J182" s="38" t="s">
        <v>79</v>
      </c>
      <c r="O182" s="41">
        <f>I182*0.21</f>
        <v>0</v>
      </c>
      <c r="P182">
        <v>3</v>
      </c>
    </row>
    <row r="183">
      <c r="A183" s="35" t="s">
        <v>80</v>
      </c>
      <c r="B183" s="42"/>
      <c r="C183" s="43"/>
      <c r="D183" s="43"/>
      <c r="E183" s="37" t="s">
        <v>328</v>
      </c>
      <c r="F183" s="43"/>
      <c r="G183" s="43"/>
      <c r="H183" s="43"/>
      <c r="I183" s="43"/>
      <c r="J183" s="44"/>
    </row>
    <row r="184">
      <c r="A184" s="35" t="s">
        <v>87</v>
      </c>
      <c r="B184" s="42"/>
      <c r="C184" s="43"/>
      <c r="D184" s="43"/>
      <c r="E184" s="45" t="s">
        <v>535</v>
      </c>
      <c r="F184" s="43"/>
      <c r="G184" s="43"/>
      <c r="H184" s="43"/>
      <c r="I184" s="43"/>
      <c r="J184" s="44"/>
    </row>
    <row r="185" ht="30">
      <c r="A185" s="35" t="s">
        <v>82</v>
      </c>
      <c r="B185" s="42"/>
      <c r="C185" s="43"/>
      <c r="D185" s="43"/>
      <c r="E185" s="37" t="s">
        <v>329</v>
      </c>
      <c r="F185" s="43"/>
      <c r="G185" s="43"/>
      <c r="H185" s="43"/>
      <c r="I185" s="43"/>
      <c r="J185" s="44"/>
    </row>
    <row r="186" ht="30">
      <c r="A186" s="35" t="s">
        <v>74</v>
      </c>
      <c r="B186" s="35">
        <v>44</v>
      </c>
      <c r="C186" s="36" t="s">
        <v>337</v>
      </c>
      <c r="D186" s="35" t="s">
        <v>76</v>
      </c>
      <c r="E186" s="37" t="s">
        <v>338</v>
      </c>
      <c r="F186" s="38" t="s">
        <v>196</v>
      </c>
      <c r="G186" s="39">
        <v>549.16700000000003</v>
      </c>
      <c r="H186" s="40">
        <v>0</v>
      </c>
      <c r="I186" s="40">
        <f>ROUND(G186*H186,P4)</f>
        <v>0</v>
      </c>
      <c r="J186" s="38" t="s">
        <v>79</v>
      </c>
      <c r="O186" s="41">
        <f>I186*0.21</f>
        <v>0</v>
      </c>
      <c r="P186">
        <v>3</v>
      </c>
    </row>
    <row r="187" ht="45">
      <c r="A187" s="35" t="s">
        <v>80</v>
      </c>
      <c r="B187" s="42"/>
      <c r="C187" s="43"/>
      <c r="D187" s="43"/>
      <c r="E187" s="37" t="s">
        <v>339</v>
      </c>
      <c r="F187" s="43"/>
      <c r="G187" s="43"/>
      <c r="H187" s="43"/>
      <c r="I187" s="43"/>
      <c r="J187" s="44"/>
    </row>
    <row r="188" ht="60">
      <c r="A188" s="35" t="s">
        <v>87</v>
      </c>
      <c r="B188" s="42"/>
      <c r="C188" s="43"/>
      <c r="D188" s="43"/>
      <c r="E188" s="45" t="s">
        <v>536</v>
      </c>
      <c r="F188" s="43"/>
      <c r="G188" s="43"/>
      <c r="H188" s="43"/>
      <c r="I188" s="43"/>
      <c r="J188" s="44"/>
    </row>
    <row r="189" ht="60">
      <c r="A189" s="35" t="s">
        <v>82</v>
      </c>
      <c r="B189" s="42"/>
      <c r="C189" s="43"/>
      <c r="D189" s="43"/>
      <c r="E189" s="37" t="s">
        <v>341</v>
      </c>
      <c r="F189" s="43"/>
      <c r="G189" s="43"/>
      <c r="H189" s="43"/>
      <c r="I189" s="43"/>
      <c r="J189" s="44"/>
    </row>
    <row r="190" ht="30">
      <c r="A190" s="35" t="s">
        <v>74</v>
      </c>
      <c r="B190" s="35">
        <v>45</v>
      </c>
      <c r="C190" s="36" t="s">
        <v>342</v>
      </c>
      <c r="D190" s="35" t="s">
        <v>100</v>
      </c>
      <c r="E190" s="37" t="s">
        <v>343</v>
      </c>
      <c r="F190" s="38" t="s">
        <v>196</v>
      </c>
      <c r="G190" s="39">
        <v>549.16700000000003</v>
      </c>
      <c r="H190" s="40">
        <v>0</v>
      </c>
      <c r="I190" s="40">
        <f>ROUND(G190*H190,P4)</f>
        <v>0</v>
      </c>
      <c r="J190" s="38" t="s">
        <v>79</v>
      </c>
      <c r="O190" s="41">
        <f>I190*0.21</f>
        <v>0</v>
      </c>
      <c r="P190">
        <v>3</v>
      </c>
    </row>
    <row r="191">
      <c r="A191" s="35" t="s">
        <v>80</v>
      </c>
      <c r="B191" s="42"/>
      <c r="C191" s="43"/>
      <c r="D191" s="43"/>
      <c r="E191" s="46" t="s">
        <v>76</v>
      </c>
      <c r="F191" s="43"/>
      <c r="G191" s="43"/>
      <c r="H191" s="43"/>
      <c r="I191" s="43"/>
      <c r="J191" s="44"/>
    </row>
    <row r="192" ht="60">
      <c r="A192" s="35" t="s">
        <v>87</v>
      </c>
      <c r="B192" s="42"/>
      <c r="C192" s="43"/>
      <c r="D192" s="43"/>
      <c r="E192" s="45" t="s">
        <v>536</v>
      </c>
      <c r="F192" s="43"/>
      <c r="G192" s="43"/>
      <c r="H192" s="43"/>
      <c r="I192" s="43"/>
      <c r="J192" s="44"/>
    </row>
    <row r="193" ht="60">
      <c r="A193" s="35" t="s">
        <v>82</v>
      </c>
      <c r="B193" s="42"/>
      <c r="C193" s="43"/>
      <c r="D193" s="43"/>
      <c r="E193" s="37" t="s">
        <v>344</v>
      </c>
      <c r="F193" s="43"/>
      <c r="G193" s="43"/>
      <c r="H193" s="43"/>
      <c r="I193" s="43"/>
      <c r="J193" s="44"/>
    </row>
    <row r="194">
      <c r="A194" s="35" t="s">
        <v>74</v>
      </c>
      <c r="B194" s="35">
        <v>46</v>
      </c>
      <c r="C194" s="36" t="s">
        <v>537</v>
      </c>
      <c r="D194" s="35" t="s">
        <v>76</v>
      </c>
      <c r="E194" s="37" t="s">
        <v>538</v>
      </c>
      <c r="F194" s="38" t="s">
        <v>131</v>
      </c>
      <c r="G194" s="39">
        <v>2</v>
      </c>
      <c r="H194" s="40">
        <v>0</v>
      </c>
      <c r="I194" s="40">
        <f>ROUND(G194*H194,P4)</f>
        <v>0</v>
      </c>
      <c r="J194" s="38" t="s">
        <v>79</v>
      </c>
      <c r="O194" s="41">
        <f>I194*0.21</f>
        <v>0</v>
      </c>
      <c r="P194">
        <v>3</v>
      </c>
    </row>
    <row r="195">
      <c r="A195" s="35" t="s">
        <v>80</v>
      </c>
      <c r="B195" s="42"/>
      <c r="C195" s="43"/>
      <c r="D195" s="43"/>
      <c r="E195" s="46" t="s">
        <v>76</v>
      </c>
      <c r="F195" s="43"/>
      <c r="G195" s="43"/>
      <c r="H195" s="43"/>
      <c r="I195" s="43"/>
      <c r="J195" s="44"/>
    </row>
    <row r="196">
      <c r="A196" s="35" t="s">
        <v>87</v>
      </c>
      <c r="B196" s="42"/>
      <c r="C196" s="43"/>
      <c r="D196" s="43"/>
      <c r="E196" s="45" t="s">
        <v>527</v>
      </c>
      <c r="F196" s="43"/>
      <c r="G196" s="43"/>
      <c r="H196" s="43"/>
      <c r="I196" s="43"/>
      <c r="J196" s="44"/>
    </row>
    <row r="197" ht="120">
      <c r="A197" s="35" t="s">
        <v>82</v>
      </c>
      <c r="B197" s="42"/>
      <c r="C197" s="43"/>
      <c r="D197" s="43"/>
      <c r="E197" s="37" t="s">
        <v>539</v>
      </c>
      <c r="F197" s="43"/>
      <c r="G197" s="43"/>
      <c r="H197" s="43"/>
      <c r="I197" s="43"/>
      <c r="J197" s="44"/>
    </row>
    <row r="198">
      <c r="A198" s="35" t="s">
        <v>74</v>
      </c>
      <c r="B198" s="35">
        <v>47</v>
      </c>
      <c r="C198" s="36" t="s">
        <v>349</v>
      </c>
      <c r="D198" s="35" t="s">
        <v>76</v>
      </c>
      <c r="E198" s="37" t="s">
        <v>350</v>
      </c>
      <c r="F198" s="38" t="s">
        <v>196</v>
      </c>
      <c r="G198" s="39">
        <v>17.5</v>
      </c>
      <c r="H198" s="40">
        <v>0</v>
      </c>
      <c r="I198" s="40">
        <f>ROUND(G198*H198,P4)</f>
        <v>0</v>
      </c>
      <c r="J198" s="38" t="s">
        <v>79</v>
      </c>
      <c r="O198" s="41">
        <f>I198*0.21</f>
        <v>0</v>
      </c>
      <c r="P198">
        <v>3</v>
      </c>
    </row>
    <row r="199">
      <c r="A199" s="35" t="s">
        <v>80</v>
      </c>
      <c r="B199" s="42"/>
      <c r="C199" s="43"/>
      <c r="D199" s="43"/>
      <c r="E199" s="46" t="s">
        <v>76</v>
      </c>
      <c r="F199" s="43"/>
      <c r="G199" s="43"/>
      <c r="H199" s="43"/>
      <c r="I199" s="43"/>
      <c r="J199" s="44"/>
    </row>
    <row r="200" ht="60">
      <c r="A200" s="35" t="s">
        <v>87</v>
      </c>
      <c r="B200" s="42"/>
      <c r="C200" s="43"/>
      <c r="D200" s="43"/>
      <c r="E200" s="45" t="s">
        <v>526</v>
      </c>
      <c r="F200" s="43"/>
      <c r="G200" s="43"/>
      <c r="H200" s="43"/>
      <c r="I200" s="43"/>
      <c r="J200" s="44"/>
    </row>
    <row r="201" ht="30">
      <c r="A201" s="35" t="s">
        <v>82</v>
      </c>
      <c r="B201" s="42"/>
      <c r="C201" s="43"/>
      <c r="D201" s="43"/>
      <c r="E201" s="37" t="s">
        <v>351</v>
      </c>
      <c r="F201" s="43"/>
      <c r="G201" s="43"/>
      <c r="H201" s="43"/>
      <c r="I201" s="43"/>
      <c r="J201" s="44"/>
    </row>
    <row r="202">
      <c r="A202" s="35" t="s">
        <v>74</v>
      </c>
      <c r="B202" s="35">
        <v>48</v>
      </c>
      <c r="C202" s="36" t="s">
        <v>352</v>
      </c>
      <c r="D202" s="35" t="s">
        <v>76</v>
      </c>
      <c r="E202" s="37" t="s">
        <v>353</v>
      </c>
      <c r="F202" s="38" t="s">
        <v>142</v>
      </c>
      <c r="G202" s="39">
        <v>5.0640000000000001</v>
      </c>
      <c r="H202" s="40">
        <v>0</v>
      </c>
      <c r="I202" s="40">
        <f>ROUND(G202*H202,P4)</f>
        <v>0</v>
      </c>
      <c r="J202" s="38" t="s">
        <v>79</v>
      </c>
      <c r="O202" s="41">
        <f>I202*0.21</f>
        <v>0</v>
      </c>
      <c r="P202">
        <v>3</v>
      </c>
    </row>
    <row r="203" ht="30">
      <c r="A203" s="35" t="s">
        <v>80</v>
      </c>
      <c r="B203" s="42"/>
      <c r="C203" s="43"/>
      <c r="D203" s="43"/>
      <c r="E203" s="37" t="s">
        <v>354</v>
      </c>
      <c r="F203" s="43"/>
      <c r="G203" s="43"/>
      <c r="H203" s="43"/>
      <c r="I203" s="43"/>
      <c r="J203" s="44"/>
    </row>
    <row r="204" ht="45">
      <c r="A204" s="35" t="s">
        <v>87</v>
      </c>
      <c r="B204" s="42"/>
      <c r="C204" s="43"/>
      <c r="D204" s="43"/>
      <c r="E204" s="45" t="s">
        <v>540</v>
      </c>
      <c r="F204" s="43"/>
      <c r="G204" s="43"/>
      <c r="H204" s="43"/>
      <c r="I204" s="43"/>
      <c r="J204" s="44"/>
    </row>
    <row r="205" ht="135">
      <c r="A205" s="35" t="s">
        <v>82</v>
      </c>
      <c r="B205" s="48"/>
      <c r="C205" s="49"/>
      <c r="D205" s="49"/>
      <c r="E205" s="37" t="s">
        <v>356</v>
      </c>
      <c r="F205" s="49"/>
      <c r="G205" s="49"/>
      <c r="H205" s="49"/>
      <c r="I205" s="49"/>
      <c r="J205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53</v>
      </c>
      <c r="F2" s="15"/>
      <c r="G2" s="15"/>
      <c r="H2" s="15"/>
      <c r="I2" s="15"/>
      <c r="J2" s="17"/>
    </row>
    <row r="3">
      <c r="A3" s="3" t="s">
        <v>54</v>
      </c>
      <c r="B3" s="18" t="s">
        <v>55</v>
      </c>
      <c r="C3" s="19" t="s">
        <v>56</v>
      </c>
      <c r="D3" s="20"/>
      <c r="E3" s="21" t="s">
        <v>57</v>
      </c>
      <c r="F3" s="15"/>
      <c r="G3" s="15"/>
      <c r="H3" s="22" t="s">
        <v>31</v>
      </c>
      <c r="I3" s="23">
        <f>SUMIFS(I8:I58,A8:A58,"SD")</f>
        <v>0</v>
      </c>
      <c r="J3" s="17"/>
      <c r="O3">
        <v>0</v>
      </c>
      <c r="P3">
        <v>2</v>
      </c>
    </row>
    <row r="4">
      <c r="A4" s="3" t="s">
        <v>58</v>
      </c>
      <c r="B4" s="18" t="s">
        <v>59</v>
      </c>
      <c r="C4" s="19" t="s">
        <v>31</v>
      </c>
      <c r="D4" s="20"/>
      <c r="E4" s="21" t="s">
        <v>32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60</v>
      </c>
      <c r="B5" s="25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 t="s">
        <v>67</v>
      </c>
      <c r="I5" s="7"/>
      <c r="J5" s="26" t="s">
        <v>68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69</v>
      </c>
      <c r="I6" s="7" t="s">
        <v>70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71</v>
      </c>
      <c r="B8" s="30"/>
      <c r="C8" s="31" t="s">
        <v>100</v>
      </c>
      <c r="D8" s="32"/>
      <c r="E8" s="29" t="s">
        <v>151</v>
      </c>
      <c r="F8" s="32"/>
      <c r="G8" s="32"/>
      <c r="H8" s="32"/>
      <c r="I8" s="33">
        <f>SUMIFS(I9:I12,A9:A12,"P")</f>
        <v>0</v>
      </c>
      <c r="J8" s="34"/>
    </row>
    <row r="9">
      <c r="A9" s="35" t="s">
        <v>74</v>
      </c>
      <c r="B9" s="35">
        <v>1</v>
      </c>
      <c r="C9" s="36" t="s">
        <v>210</v>
      </c>
      <c r="D9" s="35" t="s">
        <v>76</v>
      </c>
      <c r="E9" s="37" t="s">
        <v>211</v>
      </c>
      <c r="F9" s="38" t="s">
        <v>142</v>
      </c>
      <c r="G9" s="39">
        <v>20.800000000000001</v>
      </c>
      <c r="H9" s="40">
        <v>0</v>
      </c>
      <c r="I9" s="40">
        <f>ROUND(G9*H9,P4)</f>
        <v>0</v>
      </c>
      <c r="J9" s="38" t="s">
        <v>79</v>
      </c>
      <c r="O9" s="41">
        <f>I9*0.21</f>
        <v>0</v>
      </c>
      <c r="P9">
        <v>3</v>
      </c>
    </row>
    <row r="10" ht="30">
      <c r="A10" s="35" t="s">
        <v>80</v>
      </c>
      <c r="B10" s="42"/>
      <c r="C10" s="43"/>
      <c r="D10" s="43"/>
      <c r="E10" s="37" t="s">
        <v>357</v>
      </c>
      <c r="F10" s="43"/>
      <c r="G10" s="43"/>
      <c r="H10" s="43"/>
      <c r="I10" s="43"/>
      <c r="J10" s="44"/>
    </row>
    <row r="11">
      <c r="A11" s="35" t="s">
        <v>87</v>
      </c>
      <c r="B11" s="42"/>
      <c r="C11" s="43"/>
      <c r="D11" s="43"/>
      <c r="E11" s="45" t="s">
        <v>541</v>
      </c>
      <c r="F11" s="43"/>
      <c r="G11" s="43"/>
      <c r="H11" s="43"/>
      <c r="I11" s="43"/>
      <c r="J11" s="44"/>
    </row>
    <row r="12" ht="90">
      <c r="A12" s="35" t="s">
        <v>82</v>
      </c>
      <c r="B12" s="42"/>
      <c r="C12" s="43"/>
      <c r="D12" s="43"/>
      <c r="E12" s="37" t="s">
        <v>214</v>
      </c>
      <c r="F12" s="43"/>
      <c r="G12" s="43"/>
      <c r="H12" s="43"/>
      <c r="I12" s="43"/>
      <c r="J12" s="44"/>
    </row>
    <row r="13">
      <c r="A13" s="29" t="s">
        <v>71</v>
      </c>
      <c r="B13" s="30"/>
      <c r="C13" s="31" t="s">
        <v>138</v>
      </c>
      <c r="D13" s="32"/>
      <c r="E13" s="29" t="s">
        <v>139</v>
      </c>
      <c r="F13" s="32"/>
      <c r="G13" s="32"/>
      <c r="H13" s="32"/>
      <c r="I13" s="33">
        <f>SUMIFS(I14:I29,A14:A29,"P")</f>
        <v>0</v>
      </c>
      <c r="J13" s="34"/>
    </row>
    <row r="14">
      <c r="A14" s="35" t="s">
        <v>74</v>
      </c>
      <c r="B14" s="35">
        <v>2</v>
      </c>
      <c r="C14" s="36" t="s">
        <v>194</v>
      </c>
      <c r="D14" s="35" t="s">
        <v>76</v>
      </c>
      <c r="E14" s="37" t="s">
        <v>195</v>
      </c>
      <c r="F14" s="38" t="s">
        <v>196</v>
      </c>
      <c r="G14" s="39">
        <v>124</v>
      </c>
      <c r="H14" s="40">
        <v>0</v>
      </c>
      <c r="I14" s="40">
        <f>ROUND(G14*H14,P4)</f>
        <v>0</v>
      </c>
      <c r="J14" s="38" t="s">
        <v>79</v>
      </c>
      <c r="O14" s="41">
        <f>I14*0.21</f>
        <v>0</v>
      </c>
      <c r="P14">
        <v>3</v>
      </c>
    </row>
    <row r="15">
      <c r="A15" s="35" t="s">
        <v>80</v>
      </c>
      <c r="B15" s="42"/>
      <c r="C15" s="43"/>
      <c r="D15" s="43"/>
      <c r="E15" s="37" t="s">
        <v>197</v>
      </c>
      <c r="F15" s="43"/>
      <c r="G15" s="43"/>
      <c r="H15" s="43"/>
      <c r="I15" s="43"/>
      <c r="J15" s="44"/>
    </row>
    <row r="16">
      <c r="A16" s="35" t="s">
        <v>87</v>
      </c>
      <c r="B16" s="42"/>
      <c r="C16" s="43"/>
      <c r="D16" s="43"/>
      <c r="E16" s="45" t="s">
        <v>542</v>
      </c>
      <c r="F16" s="43"/>
      <c r="G16" s="43"/>
      <c r="H16" s="43"/>
      <c r="I16" s="43"/>
      <c r="J16" s="44"/>
    </row>
    <row r="17" ht="120">
      <c r="A17" s="35" t="s">
        <v>82</v>
      </c>
      <c r="B17" s="42"/>
      <c r="C17" s="43"/>
      <c r="D17" s="43"/>
      <c r="E17" s="37" t="s">
        <v>199</v>
      </c>
      <c r="F17" s="43"/>
      <c r="G17" s="43"/>
      <c r="H17" s="43"/>
      <c r="I17" s="43"/>
      <c r="J17" s="44"/>
    </row>
    <row r="18">
      <c r="A18" s="35" t="s">
        <v>74</v>
      </c>
      <c r="B18" s="35">
        <v>3</v>
      </c>
      <c r="C18" s="36" t="s">
        <v>265</v>
      </c>
      <c r="D18" s="35" t="s">
        <v>76</v>
      </c>
      <c r="E18" s="37" t="s">
        <v>360</v>
      </c>
      <c r="F18" s="38" t="s">
        <v>196</v>
      </c>
      <c r="G18" s="39">
        <v>481</v>
      </c>
      <c r="H18" s="40">
        <v>0</v>
      </c>
      <c r="I18" s="40">
        <f>ROUND(G18*H18,P4)</f>
        <v>0</v>
      </c>
      <c r="J18" s="38" t="s">
        <v>79</v>
      </c>
      <c r="O18" s="41">
        <f>I18*0.21</f>
        <v>0</v>
      </c>
      <c r="P18">
        <v>3</v>
      </c>
    </row>
    <row r="19">
      <c r="A19" s="35" t="s">
        <v>80</v>
      </c>
      <c r="B19" s="42"/>
      <c r="C19" s="43"/>
      <c r="D19" s="43"/>
      <c r="E19" s="46" t="s">
        <v>76</v>
      </c>
      <c r="F19" s="43"/>
      <c r="G19" s="43"/>
      <c r="H19" s="43"/>
      <c r="I19" s="43"/>
      <c r="J19" s="44"/>
    </row>
    <row r="20">
      <c r="A20" s="35" t="s">
        <v>87</v>
      </c>
      <c r="B20" s="42"/>
      <c r="C20" s="43"/>
      <c r="D20" s="43"/>
      <c r="E20" s="45" t="s">
        <v>543</v>
      </c>
      <c r="F20" s="43"/>
      <c r="G20" s="43"/>
      <c r="H20" s="43"/>
      <c r="I20" s="43"/>
      <c r="J20" s="44"/>
    </row>
    <row r="21" ht="75">
      <c r="A21" s="35" t="s">
        <v>82</v>
      </c>
      <c r="B21" s="42"/>
      <c r="C21" s="43"/>
      <c r="D21" s="43"/>
      <c r="E21" s="37" t="s">
        <v>362</v>
      </c>
      <c r="F21" s="43"/>
      <c r="G21" s="43"/>
      <c r="H21" s="43"/>
      <c r="I21" s="43"/>
      <c r="J21" s="44"/>
    </row>
    <row r="22">
      <c r="A22" s="35" t="s">
        <v>74</v>
      </c>
      <c r="B22" s="35">
        <v>4</v>
      </c>
      <c r="C22" s="36" t="s">
        <v>281</v>
      </c>
      <c r="D22" s="35" t="s">
        <v>100</v>
      </c>
      <c r="E22" s="37" t="s">
        <v>282</v>
      </c>
      <c r="F22" s="38" t="s">
        <v>196</v>
      </c>
      <c r="G22" s="39">
        <v>481</v>
      </c>
      <c r="H22" s="40">
        <v>0</v>
      </c>
      <c r="I22" s="40">
        <f>ROUND(G22*H22,P4)</f>
        <v>0</v>
      </c>
      <c r="J22" s="38" t="s">
        <v>79</v>
      </c>
      <c r="O22" s="41">
        <f>I22*0.21</f>
        <v>0</v>
      </c>
      <c r="P22">
        <v>3</v>
      </c>
    </row>
    <row r="23">
      <c r="A23" s="35" t="s">
        <v>80</v>
      </c>
      <c r="B23" s="42"/>
      <c r="C23" s="43"/>
      <c r="D23" s="43"/>
      <c r="E23" s="37" t="s">
        <v>363</v>
      </c>
      <c r="F23" s="43"/>
      <c r="G23" s="43"/>
      <c r="H23" s="43"/>
      <c r="I23" s="43"/>
      <c r="J23" s="44"/>
    </row>
    <row r="24">
      <c r="A24" s="35" t="s">
        <v>87</v>
      </c>
      <c r="B24" s="42"/>
      <c r="C24" s="43"/>
      <c r="D24" s="43"/>
      <c r="E24" s="45" t="s">
        <v>544</v>
      </c>
      <c r="F24" s="43"/>
      <c r="G24" s="43"/>
      <c r="H24" s="43"/>
      <c r="I24" s="43"/>
      <c r="J24" s="44"/>
    </row>
    <row r="25" ht="165">
      <c r="A25" s="35" t="s">
        <v>82</v>
      </c>
      <c r="B25" s="42"/>
      <c r="C25" s="43"/>
      <c r="D25" s="43"/>
      <c r="E25" s="37" t="s">
        <v>285</v>
      </c>
      <c r="F25" s="43"/>
      <c r="G25" s="43"/>
      <c r="H25" s="43"/>
      <c r="I25" s="43"/>
      <c r="J25" s="44"/>
    </row>
    <row r="26">
      <c r="A26" s="35" t="s">
        <v>74</v>
      </c>
      <c r="B26" s="35">
        <v>5</v>
      </c>
      <c r="C26" s="36" t="s">
        <v>365</v>
      </c>
      <c r="D26" s="35" t="s">
        <v>76</v>
      </c>
      <c r="E26" s="37" t="s">
        <v>366</v>
      </c>
      <c r="F26" s="38" t="s">
        <v>189</v>
      </c>
      <c r="G26" s="39">
        <v>56</v>
      </c>
      <c r="H26" s="40">
        <v>0</v>
      </c>
      <c r="I26" s="40">
        <f>ROUND(G26*H26,P4)</f>
        <v>0</v>
      </c>
      <c r="J26" s="38" t="s">
        <v>79</v>
      </c>
      <c r="O26" s="41">
        <f>I26*0.21</f>
        <v>0</v>
      </c>
      <c r="P26">
        <v>3</v>
      </c>
    </row>
    <row r="27">
      <c r="A27" s="35" t="s">
        <v>80</v>
      </c>
      <c r="B27" s="42"/>
      <c r="C27" s="43"/>
      <c r="D27" s="43"/>
      <c r="E27" s="46" t="s">
        <v>76</v>
      </c>
      <c r="F27" s="43"/>
      <c r="G27" s="43"/>
      <c r="H27" s="43"/>
      <c r="I27" s="43"/>
      <c r="J27" s="44"/>
    </row>
    <row r="28">
      <c r="A28" s="35" t="s">
        <v>87</v>
      </c>
      <c r="B28" s="42"/>
      <c r="C28" s="43"/>
      <c r="D28" s="43"/>
      <c r="E28" s="45" t="s">
        <v>545</v>
      </c>
      <c r="F28" s="43"/>
      <c r="G28" s="43"/>
      <c r="H28" s="43"/>
      <c r="I28" s="43"/>
      <c r="J28" s="44"/>
    </row>
    <row r="29" ht="45">
      <c r="A29" s="35" t="s">
        <v>82</v>
      </c>
      <c r="B29" s="42"/>
      <c r="C29" s="43"/>
      <c r="D29" s="43"/>
      <c r="E29" s="37" t="s">
        <v>427</v>
      </c>
      <c r="F29" s="43"/>
      <c r="G29" s="43"/>
      <c r="H29" s="43"/>
      <c r="I29" s="43"/>
      <c r="J29" s="44"/>
    </row>
    <row r="30">
      <c r="A30" s="29" t="s">
        <v>71</v>
      </c>
      <c r="B30" s="30"/>
      <c r="C30" s="31" t="s">
        <v>185</v>
      </c>
      <c r="D30" s="32"/>
      <c r="E30" s="29" t="s">
        <v>186</v>
      </c>
      <c r="F30" s="32"/>
      <c r="G30" s="32"/>
      <c r="H30" s="32"/>
      <c r="I30" s="33">
        <f>SUMIFS(I31:I58,A31:A58,"P")</f>
        <v>0</v>
      </c>
      <c r="J30" s="34"/>
    </row>
    <row r="31" ht="30">
      <c r="A31" s="35" t="s">
        <v>74</v>
      </c>
      <c r="B31" s="35">
        <v>6</v>
      </c>
      <c r="C31" s="36" t="s">
        <v>321</v>
      </c>
      <c r="D31" s="35" t="s">
        <v>76</v>
      </c>
      <c r="E31" s="37" t="s">
        <v>322</v>
      </c>
      <c r="F31" s="38" t="s">
        <v>131</v>
      </c>
      <c r="G31" s="39">
        <v>2</v>
      </c>
      <c r="H31" s="40">
        <v>0</v>
      </c>
      <c r="I31" s="40">
        <f>ROUND(G31*H31,P4)</f>
        <v>0</v>
      </c>
      <c r="J31" s="38" t="s">
        <v>79</v>
      </c>
      <c r="O31" s="41">
        <f>I31*0.21</f>
        <v>0</v>
      </c>
      <c r="P31">
        <v>3</v>
      </c>
    </row>
    <row r="32">
      <c r="A32" s="35" t="s">
        <v>80</v>
      </c>
      <c r="B32" s="42"/>
      <c r="C32" s="43"/>
      <c r="D32" s="43"/>
      <c r="E32" s="37" t="s">
        <v>323</v>
      </c>
      <c r="F32" s="43"/>
      <c r="G32" s="43"/>
      <c r="H32" s="43"/>
      <c r="I32" s="43"/>
      <c r="J32" s="44"/>
    </row>
    <row r="33">
      <c r="A33" s="35" t="s">
        <v>87</v>
      </c>
      <c r="B33" s="42"/>
      <c r="C33" s="43"/>
      <c r="D33" s="43"/>
      <c r="E33" s="45" t="s">
        <v>546</v>
      </c>
      <c r="F33" s="43"/>
      <c r="G33" s="43"/>
      <c r="H33" s="43"/>
      <c r="I33" s="43"/>
      <c r="J33" s="44"/>
    </row>
    <row r="34" ht="30">
      <c r="A34" s="35" t="s">
        <v>82</v>
      </c>
      <c r="B34" s="42"/>
      <c r="C34" s="43"/>
      <c r="D34" s="43"/>
      <c r="E34" s="37" t="s">
        <v>325</v>
      </c>
      <c r="F34" s="43"/>
      <c r="G34" s="43"/>
      <c r="H34" s="43"/>
      <c r="I34" s="43"/>
      <c r="J34" s="44"/>
    </row>
    <row r="35" ht="30">
      <c r="A35" s="35" t="s">
        <v>74</v>
      </c>
      <c r="B35" s="35">
        <v>7</v>
      </c>
      <c r="C35" s="36" t="s">
        <v>326</v>
      </c>
      <c r="D35" s="35" t="s">
        <v>76</v>
      </c>
      <c r="E35" s="37" t="s">
        <v>327</v>
      </c>
      <c r="F35" s="38" t="s">
        <v>131</v>
      </c>
      <c r="G35" s="39">
        <v>2</v>
      </c>
      <c r="H35" s="40">
        <v>0</v>
      </c>
      <c r="I35" s="40">
        <f>ROUND(G35*H35,P4)</f>
        <v>0</v>
      </c>
      <c r="J35" s="38" t="s">
        <v>79</v>
      </c>
      <c r="O35" s="41">
        <f>I35*0.21</f>
        <v>0</v>
      </c>
      <c r="P35">
        <v>3</v>
      </c>
    </row>
    <row r="36">
      <c r="A36" s="35" t="s">
        <v>80</v>
      </c>
      <c r="B36" s="42"/>
      <c r="C36" s="43"/>
      <c r="D36" s="43"/>
      <c r="E36" s="37" t="s">
        <v>328</v>
      </c>
      <c r="F36" s="43"/>
      <c r="G36" s="43"/>
      <c r="H36" s="43"/>
      <c r="I36" s="43"/>
      <c r="J36" s="44"/>
    </row>
    <row r="37">
      <c r="A37" s="35" t="s">
        <v>87</v>
      </c>
      <c r="B37" s="42"/>
      <c r="C37" s="43"/>
      <c r="D37" s="43"/>
      <c r="E37" s="45" t="s">
        <v>546</v>
      </c>
      <c r="F37" s="43"/>
      <c r="G37" s="43"/>
      <c r="H37" s="43"/>
      <c r="I37" s="43"/>
      <c r="J37" s="44"/>
    </row>
    <row r="38" ht="30">
      <c r="A38" s="35" t="s">
        <v>82</v>
      </c>
      <c r="B38" s="42"/>
      <c r="C38" s="43"/>
      <c r="D38" s="43"/>
      <c r="E38" s="37" t="s">
        <v>329</v>
      </c>
      <c r="F38" s="43"/>
      <c r="G38" s="43"/>
      <c r="H38" s="43"/>
      <c r="I38" s="43"/>
      <c r="J38" s="44"/>
    </row>
    <row r="39" ht="30">
      <c r="A39" s="35" t="s">
        <v>74</v>
      </c>
      <c r="B39" s="35">
        <v>8</v>
      </c>
      <c r="C39" s="36" t="s">
        <v>330</v>
      </c>
      <c r="D39" s="35" t="s">
        <v>76</v>
      </c>
      <c r="E39" s="37" t="s">
        <v>331</v>
      </c>
      <c r="F39" s="38" t="s">
        <v>131</v>
      </c>
      <c r="G39" s="39">
        <v>2</v>
      </c>
      <c r="H39" s="40">
        <v>0</v>
      </c>
      <c r="I39" s="40">
        <f>ROUND(G39*H39,P4)</f>
        <v>0</v>
      </c>
      <c r="J39" s="38" t="s">
        <v>79</v>
      </c>
      <c r="O39" s="41">
        <f>I39*0.21</f>
        <v>0</v>
      </c>
      <c r="P39">
        <v>3</v>
      </c>
    </row>
    <row r="40">
      <c r="A40" s="35" t="s">
        <v>80</v>
      </c>
      <c r="B40" s="42"/>
      <c r="C40" s="43"/>
      <c r="D40" s="43"/>
      <c r="E40" s="37" t="s">
        <v>332</v>
      </c>
      <c r="F40" s="43"/>
      <c r="G40" s="43"/>
      <c r="H40" s="43"/>
      <c r="I40" s="43"/>
      <c r="J40" s="44"/>
    </row>
    <row r="41">
      <c r="A41" s="35" t="s">
        <v>87</v>
      </c>
      <c r="B41" s="42"/>
      <c r="C41" s="43"/>
      <c r="D41" s="43"/>
      <c r="E41" s="45" t="s">
        <v>416</v>
      </c>
      <c r="F41" s="43"/>
      <c r="G41" s="43"/>
      <c r="H41" s="43"/>
      <c r="I41" s="43"/>
      <c r="J41" s="44"/>
    </row>
    <row r="42" ht="45">
      <c r="A42" s="35" t="s">
        <v>82</v>
      </c>
      <c r="B42" s="42"/>
      <c r="C42" s="43"/>
      <c r="D42" s="43"/>
      <c r="E42" s="37" t="s">
        <v>334</v>
      </c>
      <c r="F42" s="43"/>
      <c r="G42" s="43"/>
      <c r="H42" s="43"/>
      <c r="I42" s="43"/>
      <c r="J42" s="44"/>
    </row>
    <row r="43">
      <c r="A43" s="35" t="s">
        <v>74</v>
      </c>
      <c r="B43" s="35">
        <v>9</v>
      </c>
      <c r="C43" s="36" t="s">
        <v>335</v>
      </c>
      <c r="D43" s="35" t="s">
        <v>76</v>
      </c>
      <c r="E43" s="37" t="s">
        <v>336</v>
      </c>
      <c r="F43" s="38" t="s">
        <v>131</v>
      </c>
      <c r="G43" s="39">
        <v>2</v>
      </c>
      <c r="H43" s="40">
        <v>0</v>
      </c>
      <c r="I43" s="40">
        <f>ROUND(G43*H43,P4)</f>
        <v>0</v>
      </c>
      <c r="J43" s="38" t="s">
        <v>79</v>
      </c>
      <c r="O43" s="41">
        <f>I43*0.21</f>
        <v>0</v>
      </c>
      <c r="P43">
        <v>3</v>
      </c>
    </row>
    <row r="44">
      <c r="A44" s="35" t="s">
        <v>80</v>
      </c>
      <c r="B44" s="42"/>
      <c r="C44" s="43"/>
      <c r="D44" s="43"/>
      <c r="E44" s="37" t="s">
        <v>328</v>
      </c>
      <c r="F44" s="43"/>
      <c r="G44" s="43"/>
      <c r="H44" s="43"/>
      <c r="I44" s="43"/>
      <c r="J44" s="44"/>
    </row>
    <row r="45">
      <c r="A45" s="35" t="s">
        <v>87</v>
      </c>
      <c r="B45" s="42"/>
      <c r="C45" s="43"/>
      <c r="D45" s="43"/>
      <c r="E45" s="45" t="s">
        <v>416</v>
      </c>
      <c r="F45" s="43"/>
      <c r="G45" s="43"/>
      <c r="H45" s="43"/>
      <c r="I45" s="43"/>
      <c r="J45" s="44"/>
    </row>
    <row r="46" ht="30">
      <c r="A46" s="35" t="s">
        <v>82</v>
      </c>
      <c r="B46" s="42"/>
      <c r="C46" s="43"/>
      <c r="D46" s="43"/>
      <c r="E46" s="37" t="s">
        <v>329</v>
      </c>
      <c r="F46" s="43"/>
      <c r="G46" s="43"/>
      <c r="H46" s="43"/>
      <c r="I46" s="43"/>
      <c r="J46" s="44"/>
    </row>
    <row r="47" ht="30">
      <c r="A47" s="35" t="s">
        <v>74</v>
      </c>
      <c r="B47" s="35">
        <v>10</v>
      </c>
      <c r="C47" s="36" t="s">
        <v>337</v>
      </c>
      <c r="D47" s="35" t="s">
        <v>76</v>
      </c>
      <c r="E47" s="37" t="s">
        <v>338</v>
      </c>
      <c r="F47" s="38" t="s">
        <v>196</v>
      </c>
      <c r="G47" s="39">
        <v>12</v>
      </c>
      <c r="H47" s="40">
        <v>0</v>
      </c>
      <c r="I47" s="40">
        <f>ROUND(G47*H47,P4)</f>
        <v>0</v>
      </c>
      <c r="J47" s="38" t="s">
        <v>79</v>
      </c>
      <c r="O47" s="41">
        <f>I47*0.21</f>
        <v>0</v>
      </c>
      <c r="P47">
        <v>3</v>
      </c>
    </row>
    <row r="48" ht="45">
      <c r="A48" s="35" t="s">
        <v>80</v>
      </c>
      <c r="B48" s="42"/>
      <c r="C48" s="43"/>
      <c r="D48" s="43"/>
      <c r="E48" s="37" t="s">
        <v>339</v>
      </c>
      <c r="F48" s="43"/>
      <c r="G48" s="43"/>
      <c r="H48" s="43"/>
      <c r="I48" s="43"/>
      <c r="J48" s="44"/>
    </row>
    <row r="49">
      <c r="A49" s="35" t="s">
        <v>87</v>
      </c>
      <c r="B49" s="42"/>
      <c r="C49" s="43"/>
      <c r="D49" s="43"/>
      <c r="E49" s="45" t="s">
        <v>547</v>
      </c>
      <c r="F49" s="43"/>
      <c r="G49" s="43"/>
      <c r="H49" s="43"/>
      <c r="I49" s="43"/>
      <c r="J49" s="44"/>
    </row>
    <row r="50" ht="60">
      <c r="A50" s="35" t="s">
        <v>82</v>
      </c>
      <c r="B50" s="42"/>
      <c r="C50" s="43"/>
      <c r="D50" s="43"/>
      <c r="E50" s="37" t="s">
        <v>341</v>
      </c>
      <c r="F50" s="43"/>
      <c r="G50" s="43"/>
      <c r="H50" s="43"/>
      <c r="I50" s="43"/>
      <c r="J50" s="44"/>
    </row>
    <row r="51" ht="30">
      <c r="A51" s="35" t="s">
        <v>74</v>
      </c>
      <c r="B51" s="35">
        <v>11</v>
      </c>
      <c r="C51" s="36" t="s">
        <v>342</v>
      </c>
      <c r="D51" s="35" t="s">
        <v>100</v>
      </c>
      <c r="E51" s="37" t="s">
        <v>343</v>
      </c>
      <c r="F51" s="38" t="s">
        <v>196</v>
      </c>
      <c r="G51" s="39">
        <v>12</v>
      </c>
      <c r="H51" s="40">
        <v>0</v>
      </c>
      <c r="I51" s="40">
        <f>ROUND(G51*H51,P4)</f>
        <v>0</v>
      </c>
      <c r="J51" s="38" t="s">
        <v>79</v>
      </c>
      <c r="O51" s="41">
        <f>I51*0.21</f>
        <v>0</v>
      </c>
      <c r="P51">
        <v>3</v>
      </c>
    </row>
    <row r="52">
      <c r="A52" s="35" t="s">
        <v>80</v>
      </c>
      <c r="B52" s="42"/>
      <c r="C52" s="43"/>
      <c r="D52" s="43"/>
      <c r="E52" s="46" t="s">
        <v>76</v>
      </c>
      <c r="F52" s="43"/>
      <c r="G52" s="43"/>
      <c r="H52" s="43"/>
      <c r="I52" s="43"/>
      <c r="J52" s="44"/>
    </row>
    <row r="53">
      <c r="A53" s="35" t="s">
        <v>87</v>
      </c>
      <c r="B53" s="42"/>
      <c r="C53" s="43"/>
      <c r="D53" s="43"/>
      <c r="E53" s="45" t="s">
        <v>547</v>
      </c>
      <c r="F53" s="43"/>
      <c r="G53" s="43"/>
      <c r="H53" s="43"/>
      <c r="I53" s="43"/>
      <c r="J53" s="44"/>
    </row>
    <row r="54" ht="60">
      <c r="A54" s="35" t="s">
        <v>82</v>
      </c>
      <c r="B54" s="42"/>
      <c r="C54" s="43"/>
      <c r="D54" s="43"/>
      <c r="E54" s="37" t="s">
        <v>344</v>
      </c>
      <c r="F54" s="43"/>
      <c r="G54" s="43"/>
      <c r="H54" s="43"/>
      <c r="I54" s="43"/>
      <c r="J54" s="44"/>
    </row>
    <row r="55">
      <c r="A55" s="35" t="s">
        <v>74</v>
      </c>
      <c r="B55" s="35">
        <v>12</v>
      </c>
      <c r="C55" s="36" t="s">
        <v>495</v>
      </c>
      <c r="D55" s="35" t="s">
        <v>76</v>
      </c>
      <c r="E55" s="37" t="s">
        <v>496</v>
      </c>
      <c r="F55" s="38" t="s">
        <v>131</v>
      </c>
      <c r="G55" s="39">
        <v>12</v>
      </c>
      <c r="H55" s="40">
        <v>0</v>
      </c>
      <c r="I55" s="40">
        <f>ROUND(G55*H55,P4)</f>
        <v>0</v>
      </c>
      <c r="J55" s="38" t="s">
        <v>79</v>
      </c>
      <c r="O55" s="41">
        <f>I55*0.21</f>
        <v>0</v>
      </c>
      <c r="P55">
        <v>3</v>
      </c>
    </row>
    <row r="56" ht="30">
      <c r="A56" s="35" t="s">
        <v>80</v>
      </c>
      <c r="B56" s="42"/>
      <c r="C56" s="43"/>
      <c r="D56" s="43"/>
      <c r="E56" s="37" t="s">
        <v>497</v>
      </c>
      <c r="F56" s="43"/>
      <c r="G56" s="43"/>
      <c r="H56" s="43"/>
      <c r="I56" s="43"/>
      <c r="J56" s="44"/>
    </row>
    <row r="57">
      <c r="A57" s="35" t="s">
        <v>87</v>
      </c>
      <c r="B57" s="42"/>
      <c r="C57" s="43"/>
      <c r="D57" s="43"/>
      <c r="E57" s="45" t="s">
        <v>548</v>
      </c>
      <c r="F57" s="43"/>
      <c r="G57" s="43"/>
      <c r="H57" s="43"/>
      <c r="I57" s="43"/>
      <c r="J57" s="44"/>
    </row>
    <row r="58" ht="45">
      <c r="A58" s="35" t="s">
        <v>82</v>
      </c>
      <c r="B58" s="48"/>
      <c r="C58" s="49"/>
      <c r="D58" s="49"/>
      <c r="E58" s="37" t="s">
        <v>499</v>
      </c>
      <c r="F58" s="49"/>
      <c r="G58" s="49"/>
      <c r="H58" s="49"/>
      <c r="I58" s="49"/>
      <c r="J58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53</v>
      </c>
      <c r="F2" s="15"/>
      <c r="G2" s="15"/>
      <c r="H2" s="15"/>
      <c r="I2" s="15"/>
      <c r="J2" s="17"/>
    </row>
    <row r="3">
      <c r="A3" s="3" t="s">
        <v>54</v>
      </c>
      <c r="B3" s="18" t="s">
        <v>55</v>
      </c>
      <c r="C3" s="19" t="s">
        <v>56</v>
      </c>
      <c r="D3" s="20"/>
      <c r="E3" s="21" t="s">
        <v>57</v>
      </c>
      <c r="F3" s="15"/>
      <c r="G3" s="15"/>
      <c r="H3" s="22" t="s">
        <v>33</v>
      </c>
      <c r="I3" s="23">
        <f>SUMIFS(I8:I197,A8:A197,"SD")</f>
        <v>0</v>
      </c>
      <c r="J3" s="17"/>
      <c r="O3">
        <v>0</v>
      </c>
      <c r="P3">
        <v>2</v>
      </c>
    </row>
    <row r="4">
      <c r="A4" s="3" t="s">
        <v>58</v>
      </c>
      <c r="B4" s="18" t="s">
        <v>59</v>
      </c>
      <c r="C4" s="19" t="s">
        <v>33</v>
      </c>
      <c r="D4" s="20"/>
      <c r="E4" s="21" t="s">
        <v>34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60</v>
      </c>
      <c r="B5" s="25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 t="s">
        <v>67</v>
      </c>
      <c r="I5" s="7"/>
      <c r="J5" s="26" t="s">
        <v>68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69</v>
      </c>
      <c r="I6" s="7" t="s">
        <v>70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71</v>
      </c>
      <c r="B8" s="30"/>
      <c r="C8" s="31" t="s">
        <v>72</v>
      </c>
      <c r="D8" s="32"/>
      <c r="E8" s="29" t="s">
        <v>73</v>
      </c>
      <c r="F8" s="32"/>
      <c r="G8" s="32"/>
      <c r="H8" s="32"/>
      <c r="I8" s="33">
        <f>SUMIFS(I9:I16,A9:A16,"P")</f>
        <v>0</v>
      </c>
      <c r="J8" s="34"/>
    </row>
    <row r="9" ht="30">
      <c r="A9" s="35" t="s">
        <v>74</v>
      </c>
      <c r="B9" s="35">
        <v>1</v>
      </c>
      <c r="C9" s="36" t="s">
        <v>146</v>
      </c>
      <c r="D9" s="35" t="s">
        <v>76</v>
      </c>
      <c r="E9" s="37" t="s">
        <v>200</v>
      </c>
      <c r="F9" s="38" t="s">
        <v>148</v>
      </c>
      <c r="G9" s="39">
        <v>1147.95</v>
      </c>
      <c r="H9" s="40">
        <v>0</v>
      </c>
      <c r="I9" s="40">
        <f>ROUND(G9*H9,P4)</f>
        <v>0</v>
      </c>
      <c r="J9" s="38" t="s">
        <v>79</v>
      </c>
      <c r="O9" s="41">
        <f>I9*0.21</f>
        <v>0</v>
      </c>
      <c r="P9">
        <v>3</v>
      </c>
    </row>
    <row r="10">
      <c r="A10" s="35" t="s">
        <v>80</v>
      </c>
      <c r="B10" s="42"/>
      <c r="C10" s="43"/>
      <c r="D10" s="43"/>
      <c r="E10" s="46" t="s">
        <v>76</v>
      </c>
      <c r="F10" s="43"/>
      <c r="G10" s="43"/>
      <c r="H10" s="43"/>
      <c r="I10" s="43"/>
      <c r="J10" s="44"/>
    </row>
    <row r="11" ht="45">
      <c r="A11" s="35" t="s">
        <v>87</v>
      </c>
      <c r="B11" s="42"/>
      <c r="C11" s="43"/>
      <c r="D11" s="43"/>
      <c r="E11" s="45" t="s">
        <v>549</v>
      </c>
      <c r="F11" s="43"/>
      <c r="G11" s="43"/>
      <c r="H11" s="43"/>
      <c r="I11" s="43"/>
      <c r="J11" s="44"/>
    </row>
    <row r="12" ht="165">
      <c r="A12" s="35" t="s">
        <v>82</v>
      </c>
      <c r="B12" s="42"/>
      <c r="C12" s="43"/>
      <c r="D12" s="43"/>
      <c r="E12" s="37" t="s">
        <v>202</v>
      </c>
      <c r="F12" s="43"/>
      <c r="G12" s="43"/>
      <c r="H12" s="43"/>
      <c r="I12" s="43"/>
      <c r="J12" s="44"/>
    </row>
    <row r="13" ht="30">
      <c r="A13" s="35" t="s">
        <v>74</v>
      </c>
      <c r="B13" s="35">
        <v>2</v>
      </c>
      <c r="C13" s="36" t="s">
        <v>146</v>
      </c>
      <c r="D13" s="35" t="s">
        <v>100</v>
      </c>
      <c r="E13" s="37" t="s">
        <v>200</v>
      </c>
      <c r="F13" s="38" t="s">
        <v>148</v>
      </c>
      <c r="G13" s="39">
        <v>862.00199999999995</v>
      </c>
      <c r="H13" s="40">
        <v>0</v>
      </c>
      <c r="I13" s="40">
        <f>ROUND(G13*H13,P4)</f>
        <v>0</v>
      </c>
      <c r="J13" s="38" t="s">
        <v>79</v>
      </c>
      <c r="O13" s="41">
        <f>I13*0.21</f>
        <v>0</v>
      </c>
      <c r="P13">
        <v>3</v>
      </c>
    </row>
    <row r="14">
      <c r="A14" s="35" t="s">
        <v>80</v>
      </c>
      <c r="B14" s="42"/>
      <c r="C14" s="43"/>
      <c r="D14" s="43"/>
      <c r="E14" s="37" t="s">
        <v>203</v>
      </c>
      <c r="F14" s="43"/>
      <c r="G14" s="43"/>
      <c r="H14" s="43"/>
      <c r="I14" s="43"/>
      <c r="J14" s="44"/>
    </row>
    <row r="15">
      <c r="A15" s="35" t="s">
        <v>87</v>
      </c>
      <c r="B15" s="42"/>
      <c r="C15" s="43"/>
      <c r="D15" s="43"/>
      <c r="E15" s="45" t="s">
        <v>550</v>
      </c>
      <c r="F15" s="43"/>
      <c r="G15" s="43"/>
      <c r="H15" s="43"/>
      <c r="I15" s="43"/>
      <c r="J15" s="44"/>
    </row>
    <row r="16" ht="165">
      <c r="A16" s="35" t="s">
        <v>82</v>
      </c>
      <c r="B16" s="42"/>
      <c r="C16" s="43"/>
      <c r="D16" s="43"/>
      <c r="E16" s="37" t="s">
        <v>202</v>
      </c>
      <c r="F16" s="43"/>
      <c r="G16" s="43"/>
      <c r="H16" s="43"/>
      <c r="I16" s="43"/>
      <c r="J16" s="44"/>
    </row>
    <row r="17">
      <c r="A17" s="29" t="s">
        <v>71</v>
      </c>
      <c r="B17" s="30"/>
      <c r="C17" s="31" t="s">
        <v>100</v>
      </c>
      <c r="D17" s="32"/>
      <c r="E17" s="29" t="s">
        <v>151</v>
      </c>
      <c r="F17" s="32"/>
      <c r="G17" s="32"/>
      <c r="H17" s="32"/>
      <c r="I17" s="33">
        <f>SUMIFS(I18:I69,A18:A69,"P")</f>
        <v>0</v>
      </c>
      <c r="J17" s="34"/>
    </row>
    <row r="18">
      <c r="A18" s="35" t="s">
        <v>74</v>
      </c>
      <c r="B18" s="35">
        <v>3</v>
      </c>
      <c r="C18" s="36" t="s">
        <v>205</v>
      </c>
      <c r="D18" s="35" t="s">
        <v>76</v>
      </c>
      <c r="E18" s="37" t="s">
        <v>206</v>
      </c>
      <c r="F18" s="38" t="s">
        <v>196</v>
      </c>
      <c r="G18" s="39">
        <v>250</v>
      </c>
      <c r="H18" s="40">
        <v>0</v>
      </c>
      <c r="I18" s="40">
        <f>ROUND(G18*H18,P4)</f>
        <v>0</v>
      </c>
      <c r="J18" s="38" t="s">
        <v>79</v>
      </c>
      <c r="O18" s="41">
        <f>I18*0.21</f>
        <v>0</v>
      </c>
      <c r="P18">
        <v>3</v>
      </c>
    </row>
    <row r="19">
      <c r="A19" s="35" t="s">
        <v>80</v>
      </c>
      <c r="B19" s="42"/>
      <c r="C19" s="43"/>
      <c r="D19" s="43"/>
      <c r="E19" s="37" t="s">
        <v>207</v>
      </c>
      <c r="F19" s="43"/>
      <c r="G19" s="43"/>
      <c r="H19" s="43"/>
      <c r="I19" s="43"/>
      <c r="J19" s="44"/>
    </row>
    <row r="20">
      <c r="A20" s="35" t="s">
        <v>87</v>
      </c>
      <c r="B20" s="42"/>
      <c r="C20" s="43"/>
      <c r="D20" s="43"/>
      <c r="E20" s="45" t="s">
        <v>551</v>
      </c>
      <c r="F20" s="43"/>
      <c r="G20" s="43"/>
      <c r="H20" s="43"/>
      <c r="I20" s="43"/>
      <c r="J20" s="44"/>
    </row>
    <row r="21" ht="45">
      <c r="A21" s="35" t="s">
        <v>82</v>
      </c>
      <c r="B21" s="42"/>
      <c r="C21" s="43"/>
      <c r="D21" s="43"/>
      <c r="E21" s="37" t="s">
        <v>209</v>
      </c>
      <c r="F21" s="43"/>
      <c r="G21" s="43"/>
      <c r="H21" s="43"/>
      <c r="I21" s="43"/>
      <c r="J21" s="44"/>
    </row>
    <row r="22">
      <c r="A22" s="35" t="s">
        <v>74</v>
      </c>
      <c r="B22" s="35">
        <v>4</v>
      </c>
      <c r="C22" s="36" t="s">
        <v>434</v>
      </c>
      <c r="D22" s="35" t="s">
        <v>76</v>
      </c>
      <c r="E22" s="37" t="s">
        <v>435</v>
      </c>
      <c r="F22" s="38" t="s">
        <v>131</v>
      </c>
      <c r="G22" s="39">
        <v>3</v>
      </c>
      <c r="H22" s="40">
        <v>0</v>
      </c>
      <c r="I22" s="40">
        <f>ROUND(G22*H22,P4)</f>
        <v>0</v>
      </c>
      <c r="J22" s="38" t="s">
        <v>79</v>
      </c>
      <c r="O22" s="41">
        <f>I22*0.21</f>
        <v>0</v>
      </c>
      <c r="P22">
        <v>3</v>
      </c>
    </row>
    <row r="23">
      <c r="A23" s="35" t="s">
        <v>80</v>
      </c>
      <c r="B23" s="42"/>
      <c r="C23" s="43"/>
      <c r="D23" s="43"/>
      <c r="E23" s="46" t="s">
        <v>76</v>
      </c>
      <c r="F23" s="43"/>
      <c r="G23" s="43"/>
      <c r="H23" s="43"/>
      <c r="I23" s="43"/>
      <c r="J23" s="44"/>
    </row>
    <row r="24">
      <c r="A24" s="35" t="s">
        <v>87</v>
      </c>
      <c r="B24" s="42"/>
      <c r="C24" s="43"/>
      <c r="D24" s="43"/>
      <c r="E24" s="45" t="s">
        <v>493</v>
      </c>
      <c r="F24" s="43"/>
      <c r="G24" s="43"/>
      <c r="H24" s="43"/>
      <c r="I24" s="43"/>
      <c r="J24" s="44"/>
    </row>
    <row r="25" ht="195">
      <c r="A25" s="35" t="s">
        <v>82</v>
      </c>
      <c r="B25" s="42"/>
      <c r="C25" s="43"/>
      <c r="D25" s="43"/>
      <c r="E25" s="37" t="s">
        <v>552</v>
      </c>
      <c r="F25" s="43"/>
      <c r="G25" s="43"/>
      <c r="H25" s="43"/>
      <c r="I25" s="43"/>
      <c r="J25" s="44"/>
    </row>
    <row r="26">
      <c r="A26" s="35" t="s">
        <v>74</v>
      </c>
      <c r="B26" s="35">
        <v>5</v>
      </c>
      <c r="C26" s="36" t="s">
        <v>210</v>
      </c>
      <c r="D26" s="35" t="s">
        <v>76</v>
      </c>
      <c r="E26" s="37" t="s">
        <v>211</v>
      </c>
      <c r="F26" s="38" t="s">
        <v>142</v>
      </c>
      <c r="G26" s="39">
        <v>510.05000000000001</v>
      </c>
      <c r="H26" s="40">
        <v>0</v>
      </c>
      <c r="I26" s="40">
        <f>ROUND(G26*H26,P4)</f>
        <v>0</v>
      </c>
      <c r="J26" s="38" t="s">
        <v>79</v>
      </c>
      <c r="O26" s="41">
        <f>I26*0.21</f>
        <v>0</v>
      </c>
      <c r="P26">
        <v>3</v>
      </c>
    </row>
    <row r="27" ht="45">
      <c r="A27" s="35" t="s">
        <v>80</v>
      </c>
      <c r="B27" s="42"/>
      <c r="C27" s="43"/>
      <c r="D27" s="43"/>
      <c r="E27" s="37" t="s">
        <v>553</v>
      </c>
      <c r="F27" s="43"/>
      <c r="G27" s="43"/>
      <c r="H27" s="43"/>
      <c r="I27" s="43"/>
      <c r="J27" s="44"/>
    </row>
    <row r="28" ht="30">
      <c r="A28" s="35" t="s">
        <v>87</v>
      </c>
      <c r="B28" s="42"/>
      <c r="C28" s="43"/>
      <c r="D28" s="43"/>
      <c r="E28" s="45" t="s">
        <v>554</v>
      </c>
      <c r="F28" s="43"/>
      <c r="G28" s="43"/>
      <c r="H28" s="43"/>
      <c r="I28" s="43"/>
      <c r="J28" s="44"/>
    </row>
    <row r="29" ht="90">
      <c r="A29" s="35" t="s">
        <v>82</v>
      </c>
      <c r="B29" s="42"/>
      <c r="C29" s="43"/>
      <c r="D29" s="43"/>
      <c r="E29" s="37" t="s">
        <v>214</v>
      </c>
      <c r="F29" s="43"/>
      <c r="G29" s="43"/>
      <c r="H29" s="43"/>
      <c r="I29" s="43"/>
      <c r="J29" s="44"/>
    </row>
    <row r="30">
      <c r="A30" s="35" t="s">
        <v>74</v>
      </c>
      <c r="B30" s="35">
        <v>6</v>
      </c>
      <c r="C30" s="36" t="s">
        <v>215</v>
      </c>
      <c r="D30" s="35" t="s">
        <v>100</v>
      </c>
      <c r="E30" s="37" t="s">
        <v>216</v>
      </c>
      <c r="F30" s="38" t="s">
        <v>142</v>
      </c>
      <c r="G30" s="39">
        <v>102.01000000000001</v>
      </c>
      <c r="H30" s="40">
        <v>0</v>
      </c>
      <c r="I30" s="40">
        <f>ROUND(G30*H30,P4)</f>
        <v>0</v>
      </c>
      <c r="J30" s="38" t="s">
        <v>79</v>
      </c>
      <c r="O30" s="41">
        <f>I30*0.21</f>
        <v>0</v>
      </c>
      <c r="P30">
        <v>3</v>
      </c>
    </row>
    <row r="31" ht="30">
      <c r="A31" s="35" t="s">
        <v>80</v>
      </c>
      <c r="B31" s="42"/>
      <c r="C31" s="43"/>
      <c r="D31" s="43"/>
      <c r="E31" s="37" t="s">
        <v>217</v>
      </c>
      <c r="F31" s="43"/>
      <c r="G31" s="43"/>
      <c r="H31" s="43"/>
      <c r="I31" s="43"/>
      <c r="J31" s="44"/>
    </row>
    <row r="32">
      <c r="A32" s="35" t="s">
        <v>87</v>
      </c>
      <c r="B32" s="42"/>
      <c r="C32" s="43"/>
      <c r="D32" s="43"/>
      <c r="E32" s="45" t="s">
        <v>555</v>
      </c>
      <c r="F32" s="43"/>
      <c r="G32" s="43"/>
      <c r="H32" s="43"/>
      <c r="I32" s="43"/>
      <c r="J32" s="44"/>
    </row>
    <row r="33" ht="90">
      <c r="A33" s="35" t="s">
        <v>82</v>
      </c>
      <c r="B33" s="42"/>
      <c r="C33" s="43"/>
      <c r="D33" s="43"/>
      <c r="E33" s="37" t="s">
        <v>214</v>
      </c>
      <c r="F33" s="43"/>
      <c r="G33" s="43"/>
      <c r="H33" s="43"/>
      <c r="I33" s="43"/>
      <c r="J33" s="44"/>
    </row>
    <row r="34">
      <c r="A34" s="35" t="s">
        <v>74</v>
      </c>
      <c r="B34" s="35">
        <v>7</v>
      </c>
      <c r="C34" s="36" t="s">
        <v>219</v>
      </c>
      <c r="D34" s="35" t="s">
        <v>76</v>
      </c>
      <c r="E34" s="37" t="s">
        <v>220</v>
      </c>
      <c r="F34" s="38" t="s">
        <v>142</v>
      </c>
      <c r="G34" s="39">
        <v>478.88999999999999</v>
      </c>
      <c r="H34" s="40">
        <v>0</v>
      </c>
      <c r="I34" s="40">
        <f>ROUND(G34*H34,P4)</f>
        <v>0</v>
      </c>
      <c r="J34" s="38" t="s">
        <v>79</v>
      </c>
      <c r="O34" s="41">
        <f>I34*0.21</f>
        <v>0</v>
      </c>
      <c r="P34">
        <v>3</v>
      </c>
    </row>
    <row r="35" ht="30">
      <c r="A35" s="35" t="s">
        <v>80</v>
      </c>
      <c r="B35" s="42"/>
      <c r="C35" s="43"/>
      <c r="D35" s="43"/>
      <c r="E35" s="37" t="s">
        <v>221</v>
      </c>
      <c r="F35" s="43"/>
      <c r="G35" s="43"/>
      <c r="H35" s="43"/>
      <c r="I35" s="43"/>
      <c r="J35" s="44"/>
    </row>
    <row r="36">
      <c r="A36" s="35" t="s">
        <v>87</v>
      </c>
      <c r="B36" s="42"/>
      <c r="C36" s="43"/>
      <c r="D36" s="43"/>
      <c r="E36" s="45" t="s">
        <v>556</v>
      </c>
      <c r="F36" s="43"/>
      <c r="G36" s="43"/>
      <c r="H36" s="43"/>
      <c r="I36" s="43"/>
      <c r="J36" s="44"/>
    </row>
    <row r="37" ht="409.5">
      <c r="A37" s="35" t="s">
        <v>82</v>
      </c>
      <c r="B37" s="42"/>
      <c r="C37" s="43"/>
      <c r="D37" s="43"/>
      <c r="E37" s="37" t="s">
        <v>223</v>
      </c>
      <c r="F37" s="43"/>
      <c r="G37" s="43"/>
      <c r="H37" s="43"/>
      <c r="I37" s="43"/>
      <c r="J37" s="44"/>
    </row>
    <row r="38">
      <c r="A38" s="35" t="s">
        <v>74</v>
      </c>
      <c r="B38" s="35">
        <v>8</v>
      </c>
      <c r="C38" s="36" t="s">
        <v>224</v>
      </c>
      <c r="D38" s="35" t="s">
        <v>76</v>
      </c>
      <c r="E38" s="37" t="s">
        <v>225</v>
      </c>
      <c r="F38" s="38" t="s">
        <v>196</v>
      </c>
      <c r="G38" s="39">
        <v>1565</v>
      </c>
      <c r="H38" s="40">
        <v>0</v>
      </c>
      <c r="I38" s="40">
        <f>ROUND(G38*H38,P4)</f>
        <v>0</v>
      </c>
      <c r="J38" s="38" t="s">
        <v>79</v>
      </c>
      <c r="O38" s="41">
        <f>I38*0.21</f>
        <v>0</v>
      </c>
      <c r="P38">
        <v>3</v>
      </c>
    </row>
    <row r="39">
      <c r="A39" s="35" t="s">
        <v>80</v>
      </c>
      <c r="B39" s="42"/>
      <c r="C39" s="43"/>
      <c r="D39" s="43"/>
      <c r="E39" s="37" t="s">
        <v>226</v>
      </c>
      <c r="F39" s="43"/>
      <c r="G39" s="43"/>
      <c r="H39" s="43"/>
      <c r="I39" s="43"/>
      <c r="J39" s="44"/>
    </row>
    <row r="40">
      <c r="A40" s="35" t="s">
        <v>87</v>
      </c>
      <c r="B40" s="42"/>
      <c r="C40" s="43"/>
      <c r="D40" s="43"/>
      <c r="E40" s="45" t="s">
        <v>557</v>
      </c>
      <c r="F40" s="43"/>
      <c r="G40" s="43"/>
      <c r="H40" s="43"/>
      <c r="I40" s="43"/>
      <c r="J40" s="44"/>
    </row>
    <row r="41" ht="90">
      <c r="A41" s="35" t="s">
        <v>82</v>
      </c>
      <c r="B41" s="42"/>
      <c r="C41" s="43"/>
      <c r="D41" s="43"/>
      <c r="E41" s="37" t="s">
        <v>228</v>
      </c>
      <c r="F41" s="43"/>
      <c r="G41" s="43"/>
      <c r="H41" s="43"/>
      <c r="I41" s="43"/>
      <c r="J41" s="44"/>
    </row>
    <row r="42">
      <c r="A42" s="35" t="s">
        <v>74</v>
      </c>
      <c r="B42" s="35">
        <v>9</v>
      </c>
      <c r="C42" s="36" t="s">
        <v>229</v>
      </c>
      <c r="D42" s="35" t="s">
        <v>76</v>
      </c>
      <c r="E42" s="37" t="s">
        <v>230</v>
      </c>
      <c r="F42" s="38" t="s">
        <v>189</v>
      </c>
      <c r="G42" s="39">
        <v>1925</v>
      </c>
      <c r="H42" s="40">
        <v>0</v>
      </c>
      <c r="I42" s="40">
        <f>ROUND(G42*H42,P4)</f>
        <v>0</v>
      </c>
      <c r="J42" s="38" t="s">
        <v>79</v>
      </c>
      <c r="O42" s="41">
        <f>I42*0.21</f>
        <v>0</v>
      </c>
      <c r="P42">
        <v>3</v>
      </c>
    </row>
    <row r="43">
      <c r="A43" s="35" t="s">
        <v>80</v>
      </c>
      <c r="B43" s="42"/>
      <c r="C43" s="43"/>
      <c r="D43" s="43"/>
      <c r="E43" s="46" t="s">
        <v>76</v>
      </c>
      <c r="F43" s="43"/>
      <c r="G43" s="43"/>
      <c r="H43" s="43"/>
      <c r="I43" s="43"/>
      <c r="J43" s="44"/>
    </row>
    <row r="44">
      <c r="A44" s="35" t="s">
        <v>87</v>
      </c>
      <c r="B44" s="42"/>
      <c r="C44" s="43"/>
      <c r="D44" s="43"/>
      <c r="E44" s="45" t="s">
        <v>558</v>
      </c>
      <c r="F44" s="43"/>
      <c r="G44" s="43"/>
      <c r="H44" s="43"/>
      <c r="I44" s="43"/>
      <c r="J44" s="44"/>
    </row>
    <row r="45" ht="90">
      <c r="A45" s="35" t="s">
        <v>82</v>
      </c>
      <c r="B45" s="42"/>
      <c r="C45" s="43"/>
      <c r="D45" s="43"/>
      <c r="E45" s="37" t="s">
        <v>228</v>
      </c>
      <c r="F45" s="43"/>
      <c r="G45" s="43"/>
      <c r="H45" s="43"/>
      <c r="I45" s="43"/>
      <c r="J45" s="44"/>
    </row>
    <row r="46">
      <c r="A46" s="35" t="s">
        <v>74</v>
      </c>
      <c r="B46" s="35">
        <v>10</v>
      </c>
      <c r="C46" s="36" t="s">
        <v>380</v>
      </c>
      <c r="D46" s="35" t="s">
        <v>76</v>
      </c>
      <c r="E46" s="37" t="s">
        <v>381</v>
      </c>
      <c r="F46" s="38" t="s">
        <v>189</v>
      </c>
      <c r="G46" s="39">
        <v>12</v>
      </c>
      <c r="H46" s="40">
        <v>0</v>
      </c>
      <c r="I46" s="40">
        <f>ROUND(G46*H46,P4)</f>
        <v>0</v>
      </c>
      <c r="J46" s="38" t="s">
        <v>79</v>
      </c>
      <c r="O46" s="41">
        <f>I46*0.21</f>
        <v>0</v>
      </c>
      <c r="P46">
        <v>3</v>
      </c>
    </row>
    <row r="47">
      <c r="A47" s="35" t="s">
        <v>80</v>
      </c>
      <c r="B47" s="42"/>
      <c r="C47" s="43"/>
      <c r="D47" s="43"/>
      <c r="E47" s="46" t="s">
        <v>76</v>
      </c>
      <c r="F47" s="43"/>
      <c r="G47" s="43"/>
      <c r="H47" s="43"/>
      <c r="I47" s="43"/>
      <c r="J47" s="44"/>
    </row>
    <row r="48">
      <c r="A48" s="35" t="s">
        <v>87</v>
      </c>
      <c r="B48" s="42"/>
      <c r="C48" s="43"/>
      <c r="D48" s="43"/>
      <c r="E48" s="45" t="s">
        <v>559</v>
      </c>
      <c r="F48" s="43"/>
      <c r="G48" s="43"/>
      <c r="H48" s="43"/>
      <c r="I48" s="43"/>
      <c r="J48" s="44"/>
    </row>
    <row r="49" ht="90">
      <c r="A49" s="35" t="s">
        <v>82</v>
      </c>
      <c r="B49" s="42"/>
      <c r="C49" s="43"/>
      <c r="D49" s="43"/>
      <c r="E49" s="37" t="s">
        <v>228</v>
      </c>
      <c r="F49" s="43"/>
      <c r="G49" s="43"/>
      <c r="H49" s="43"/>
      <c r="I49" s="43"/>
      <c r="J49" s="44"/>
    </row>
    <row r="50">
      <c r="A50" s="35" t="s">
        <v>74</v>
      </c>
      <c r="B50" s="35">
        <v>11</v>
      </c>
      <c r="C50" s="36" t="s">
        <v>443</v>
      </c>
      <c r="D50" s="35" t="s">
        <v>76</v>
      </c>
      <c r="E50" s="37" t="s">
        <v>444</v>
      </c>
      <c r="F50" s="38" t="s">
        <v>189</v>
      </c>
      <c r="G50" s="39">
        <v>25</v>
      </c>
      <c r="H50" s="40">
        <v>0</v>
      </c>
      <c r="I50" s="40">
        <f>ROUND(G50*H50,P4)</f>
        <v>0</v>
      </c>
      <c r="J50" s="38" t="s">
        <v>79</v>
      </c>
      <c r="O50" s="41">
        <f>I50*0.21</f>
        <v>0</v>
      </c>
      <c r="P50">
        <v>3</v>
      </c>
    </row>
    <row r="51">
      <c r="A51" s="35" t="s">
        <v>80</v>
      </c>
      <c r="B51" s="42"/>
      <c r="C51" s="43"/>
      <c r="D51" s="43"/>
      <c r="E51" s="46" t="s">
        <v>76</v>
      </c>
      <c r="F51" s="43"/>
      <c r="G51" s="43"/>
      <c r="H51" s="43"/>
      <c r="I51" s="43"/>
      <c r="J51" s="44"/>
    </row>
    <row r="52">
      <c r="A52" s="35" t="s">
        <v>87</v>
      </c>
      <c r="B52" s="42"/>
      <c r="C52" s="43"/>
      <c r="D52" s="43"/>
      <c r="E52" s="45" t="s">
        <v>560</v>
      </c>
      <c r="F52" s="43"/>
      <c r="G52" s="43"/>
      <c r="H52" s="43"/>
      <c r="I52" s="43"/>
      <c r="J52" s="44"/>
    </row>
    <row r="53" ht="90">
      <c r="A53" s="35" t="s">
        <v>82</v>
      </c>
      <c r="B53" s="42"/>
      <c r="C53" s="43"/>
      <c r="D53" s="43"/>
      <c r="E53" s="37" t="s">
        <v>228</v>
      </c>
      <c r="F53" s="43"/>
      <c r="G53" s="43"/>
      <c r="H53" s="43"/>
      <c r="I53" s="43"/>
      <c r="J53" s="44"/>
    </row>
    <row r="54">
      <c r="A54" s="35" t="s">
        <v>74</v>
      </c>
      <c r="B54" s="35">
        <v>12</v>
      </c>
      <c r="C54" s="36" t="s">
        <v>446</v>
      </c>
      <c r="D54" s="35" t="s">
        <v>76</v>
      </c>
      <c r="E54" s="37" t="s">
        <v>447</v>
      </c>
      <c r="F54" s="38" t="s">
        <v>189</v>
      </c>
      <c r="G54" s="39">
        <v>16</v>
      </c>
      <c r="H54" s="40">
        <v>0</v>
      </c>
      <c r="I54" s="40">
        <f>ROUND(G54*H54,P4)</f>
        <v>0</v>
      </c>
      <c r="J54" s="38" t="s">
        <v>79</v>
      </c>
      <c r="O54" s="41">
        <f>I54*0.21</f>
        <v>0</v>
      </c>
      <c r="P54">
        <v>3</v>
      </c>
    </row>
    <row r="55">
      <c r="A55" s="35" t="s">
        <v>80</v>
      </c>
      <c r="B55" s="42"/>
      <c r="C55" s="43"/>
      <c r="D55" s="43"/>
      <c r="E55" s="46" t="s">
        <v>76</v>
      </c>
      <c r="F55" s="43"/>
      <c r="G55" s="43"/>
      <c r="H55" s="43"/>
      <c r="I55" s="43"/>
      <c r="J55" s="44"/>
    </row>
    <row r="56">
      <c r="A56" s="35" t="s">
        <v>87</v>
      </c>
      <c r="B56" s="42"/>
      <c r="C56" s="43"/>
      <c r="D56" s="43"/>
      <c r="E56" s="45" t="s">
        <v>561</v>
      </c>
      <c r="F56" s="43"/>
      <c r="G56" s="43"/>
      <c r="H56" s="43"/>
      <c r="I56" s="43"/>
      <c r="J56" s="44"/>
    </row>
    <row r="57" ht="90">
      <c r="A57" s="35" t="s">
        <v>82</v>
      </c>
      <c r="B57" s="42"/>
      <c r="C57" s="43"/>
      <c r="D57" s="43"/>
      <c r="E57" s="37" t="s">
        <v>228</v>
      </c>
      <c r="F57" s="43"/>
      <c r="G57" s="43"/>
      <c r="H57" s="43"/>
      <c r="I57" s="43"/>
      <c r="J57" s="44"/>
    </row>
    <row r="58">
      <c r="A58" s="35" t="s">
        <v>74</v>
      </c>
      <c r="B58" s="35">
        <v>13</v>
      </c>
      <c r="C58" s="36" t="s">
        <v>156</v>
      </c>
      <c r="D58" s="35" t="s">
        <v>76</v>
      </c>
      <c r="E58" s="37" t="s">
        <v>235</v>
      </c>
      <c r="F58" s="38" t="s">
        <v>142</v>
      </c>
      <c r="G58" s="39">
        <v>478.88999999999999</v>
      </c>
      <c r="H58" s="40">
        <v>0</v>
      </c>
      <c r="I58" s="40">
        <f>ROUND(G58*H58,P4)</f>
        <v>0</v>
      </c>
      <c r="J58" s="38" t="s">
        <v>79</v>
      </c>
      <c r="O58" s="41">
        <f>I58*0.21</f>
        <v>0</v>
      </c>
      <c r="P58">
        <v>3</v>
      </c>
    </row>
    <row r="59">
      <c r="A59" s="35" t="s">
        <v>80</v>
      </c>
      <c r="B59" s="42"/>
      <c r="C59" s="43"/>
      <c r="D59" s="43"/>
      <c r="E59" s="37" t="s">
        <v>203</v>
      </c>
      <c r="F59" s="43"/>
      <c r="G59" s="43"/>
      <c r="H59" s="43"/>
      <c r="I59" s="43"/>
      <c r="J59" s="44"/>
    </row>
    <row r="60">
      <c r="A60" s="35" t="s">
        <v>87</v>
      </c>
      <c r="B60" s="42"/>
      <c r="C60" s="43"/>
      <c r="D60" s="43"/>
      <c r="E60" s="45" t="s">
        <v>562</v>
      </c>
      <c r="F60" s="43"/>
      <c r="G60" s="43"/>
      <c r="H60" s="43"/>
      <c r="I60" s="43"/>
      <c r="J60" s="44"/>
    </row>
    <row r="61" ht="240">
      <c r="A61" s="35" t="s">
        <v>82</v>
      </c>
      <c r="B61" s="42"/>
      <c r="C61" s="43"/>
      <c r="D61" s="43"/>
      <c r="E61" s="37" t="s">
        <v>237</v>
      </c>
      <c r="F61" s="43"/>
      <c r="G61" s="43"/>
      <c r="H61" s="43"/>
      <c r="I61" s="43"/>
      <c r="J61" s="44"/>
    </row>
    <row r="62">
      <c r="A62" s="35" t="s">
        <v>74</v>
      </c>
      <c r="B62" s="35">
        <v>14</v>
      </c>
      <c r="C62" s="36" t="s">
        <v>238</v>
      </c>
      <c r="D62" s="35" t="s">
        <v>76</v>
      </c>
      <c r="E62" s="37" t="s">
        <v>239</v>
      </c>
      <c r="F62" s="38" t="s">
        <v>142</v>
      </c>
      <c r="G62" s="39">
        <v>117.375</v>
      </c>
      <c r="H62" s="40">
        <v>0</v>
      </c>
      <c r="I62" s="40">
        <f>ROUND(G62*H62,P4)</f>
        <v>0</v>
      </c>
      <c r="J62" s="38" t="s">
        <v>79</v>
      </c>
      <c r="O62" s="41">
        <f>I62*0.21</f>
        <v>0</v>
      </c>
      <c r="P62">
        <v>3</v>
      </c>
    </row>
    <row r="63">
      <c r="A63" s="35" t="s">
        <v>80</v>
      </c>
      <c r="B63" s="42"/>
      <c r="C63" s="43"/>
      <c r="D63" s="43"/>
      <c r="E63" s="37" t="s">
        <v>203</v>
      </c>
      <c r="F63" s="43"/>
      <c r="G63" s="43"/>
      <c r="H63" s="43"/>
      <c r="I63" s="43"/>
      <c r="J63" s="44"/>
    </row>
    <row r="64">
      <c r="A64" s="35" t="s">
        <v>87</v>
      </c>
      <c r="B64" s="42"/>
      <c r="C64" s="43"/>
      <c r="D64" s="43"/>
      <c r="E64" s="45" t="s">
        <v>563</v>
      </c>
      <c r="F64" s="43"/>
      <c r="G64" s="43"/>
      <c r="H64" s="43"/>
      <c r="I64" s="43"/>
      <c r="J64" s="44"/>
    </row>
    <row r="65" ht="315">
      <c r="A65" s="35" t="s">
        <v>82</v>
      </c>
      <c r="B65" s="42"/>
      <c r="C65" s="43"/>
      <c r="D65" s="43"/>
      <c r="E65" s="37" t="s">
        <v>241</v>
      </c>
      <c r="F65" s="43"/>
      <c r="G65" s="43"/>
      <c r="H65" s="43"/>
      <c r="I65" s="43"/>
      <c r="J65" s="44"/>
    </row>
    <row r="66">
      <c r="A66" s="35" t="s">
        <v>74</v>
      </c>
      <c r="B66" s="35">
        <v>15</v>
      </c>
      <c r="C66" s="36" t="s">
        <v>242</v>
      </c>
      <c r="D66" s="35" t="s">
        <v>76</v>
      </c>
      <c r="E66" s="37" t="s">
        <v>243</v>
      </c>
      <c r="F66" s="38" t="s">
        <v>196</v>
      </c>
      <c r="G66" s="39">
        <v>939</v>
      </c>
      <c r="H66" s="40">
        <v>0</v>
      </c>
      <c r="I66" s="40">
        <f>ROUND(G66*H66,P4)</f>
        <v>0</v>
      </c>
      <c r="J66" s="38" t="s">
        <v>79</v>
      </c>
      <c r="O66" s="41">
        <f>I66*0.21</f>
        <v>0</v>
      </c>
      <c r="P66">
        <v>3</v>
      </c>
    </row>
    <row r="67">
      <c r="A67" s="35" t="s">
        <v>80</v>
      </c>
      <c r="B67" s="42"/>
      <c r="C67" s="43"/>
      <c r="D67" s="43"/>
      <c r="E67" s="37" t="s">
        <v>203</v>
      </c>
      <c r="F67" s="43"/>
      <c r="G67" s="43"/>
      <c r="H67" s="43"/>
      <c r="I67" s="43"/>
      <c r="J67" s="44"/>
    </row>
    <row r="68">
      <c r="A68" s="35" t="s">
        <v>87</v>
      </c>
      <c r="B68" s="42"/>
      <c r="C68" s="43"/>
      <c r="D68" s="43"/>
      <c r="E68" s="45" t="s">
        <v>564</v>
      </c>
      <c r="F68" s="43"/>
      <c r="G68" s="43"/>
      <c r="H68" s="43"/>
      <c r="I68" s="43"/>
      <c r="J68" s="44"/>
    </row>
    <row r="69" ht="30">
      <c r="A69" s="35" t="s">
        <v>82</v>
      </c>
      <c r="B69" s="42"/>
      <c r="C69" s="43"/>
      <c r="D69" s="43"/>
      <c r="E69" s="37" t="s">
        <v>245</v>
      </c>
      <c r="F69" s="43"/>
      <c r="G69" s="43"/>
      <c r="H69" s="43"/>
      <c r="I69" s="43"/>
      <c r="J69" s="44"/>
    </row>
    <row r="70">
      <c r="A70" s="29" t="s">
        <v>71</v>
      </c>
      <c r="B70" s="30"/>
      <c r="C70" s="31" t="s">
        <v>170</v>
      </c>
      <c r="D70" s="32"/>
      <c r="E70" s="29" t="s">
        <v>171</v>
      </c>
      <c r="F70" s="32"/>
      <c r="G70" s="32"/>
      <c r="H70" s="32"/>
      <c r="I70" s="33">
        <f>SUMIFS(I71:I78,A71:A78,"P")</f>
        <v>0</v>
      </c>
      <c r="J70" s="34"/>
    </row>
    <row r="71">
      <c r="A71" s="35" t="s">
        <v>74</v>
      </c>
      <c r="B71" s="35">
        <v>16</v>
      </c>
      <c r="C71" s="36" t="s">
        <v>246</v>
      </c>
      <c r="D71" s="35" t="s">
        <v>76</v>
      </c>
      <c r="E71" s="37" t="s">
        <v>247</v>
      </c>
      <c r="F71" s="38" t="s">
        <v>142</v>
      </c>
      <c r="G71" s="39">
        <v>2.625</v>
      </c>
      <c r="H71" s="40">
        <v>0</v>
      </c>
      <c r="I71" s="40">
        <f>ROUND(G71*H71,P4)</f>
        <v>0</v>
      </c>
      <c r="J71" s="38" t="s">
        <v>79</v>
      </c>
      <c r="O71" s="41">
        <f>I71*0.21</f>
        <v>0</v>
      </c>
      <c r="P71">
        <v>3</v>
      </c>
    </row>
    <row r="72" ht="30">
      <c r="A72" s="35" t="s">
        <v>80</v>
      </c>
      <c r="B72" s="42"/>
      <c r="C72" s="43"/>
      <c r="D72" s="43"/>
      <c r="E72" s="37" t="s">
        <v>248</v>
      </c>
      <c r="F72" s="43"/>
      <c r="G72" s="43"/>
      <c r="H72" s="43"/>
      <c r="I72" s="43"/>
      <c r="J72" s="44"/>
    </row>
    <row r="73" ht="75">
      <c r="A73" s="35" t="s">
        <v>87</v>
      </c>
      <c r="B73" s="42"/>
      <c r="C73" s="43"/>
      <c r="D73" s="43"/>
      <c r="E73" s="45" t="s">
        <v>565</v>
      </c>
      <c r="F73" s="43"/>
      <c r="G73" s="43"/>
      <c r="H73" s="43"/>
      <c r="I73" s="43"/>
      <c r="J73" s="44"/>
    </row>
    <row r="74" ht="409.5">
      <c r="A74" s="35" t="s">
        <v>82</v>
      </c>
      <c r="B74" s="42"/>
      <c r="C74" s="43"/>
      <c r="D74" s="43"/>
      <c r="E74" s="37" t="s">
        <v>250</v>
      </c>
      <c r="F74" s="43"/>
      <c r="G74" s="43"/>
      <c r="H74" s="43"/>
      <c r="I74" s="43"/>
      <c r="J74" s="44"/>
    </row>
    <row r="75">
      <c r="A75" s="35" t="s">
        <v>74</v>
      </c>
      <c r="B75" s="35">
        <v>17</v>
      </c>
      <c r="C75" s="36" t="s">
        <v>251</v>
      </c>
      <c r="D75" s="35" t="s">
        <v>76</v>
      </c>
      <c r="E75" s="37" t="s">
        <v>252</v>
      </c>
      <c r="F75" s="38" t="s">
        <v>142</v>
      </c>
      <c r="G75" s="39">
        <v>4.375</v>
      </c>
      <c r="H75" s="40">
        <v>0</v>
      </c>
      <c r="I75" s="40">
        <f>ROUND(G75*H75,P4)</f>
        <v>0</v>
      </c>
      <c r="J75" s="38" t="s">
        <v>79</v>
      </c>
      <c r="O75" s="41">
        <f>I75*0.21</f>
        <v>0</v>
      </c>
      <c r="P75">
        <v>3</v>
      </c>
    </row>
    <row r="76">
      <c r="A76" s="35" t="s">
        <v>80</v>
      </c>
      <c r="B76" s="42"/>
      <c r="C76" s="43"/>
      <c r="D76" s="43"/>
      <c r="E76" s="46" t="s">
        <v>76</v>
      </c>
      <c r="F76" s="43"/>
      <c r="G76" s="43"/>
      <c r="H76" s="43"/>
      <c r="I76" s="43"/>
      <c r="J76" s="44"/>
    </row>
    <row r="77" ht="75">
      <c r="A77" s="35" t="s">
        <v>87</v>
      </c>
      <c r="B77" s="42"/>
      <c r="C77" s="43"/>
      <c r="D77" s="43"/>
      <c r="E77" s="45" t="s">
        <v>566</v>
      </c>
      <c r="F77" s="43"/>
      <c r="G77" s="43"/>
      <c r="H77" s="43"/>
      <c r="I77" s="43"/>
      <c r="J77" s="44"/>
    </row>
    <row r="78" ht="150">
      <c r="A78" s="35" t="s">
        <v>82</v>
      </c>
      <c r="B78" s="42"/>
      <c r="C78" s="43"/>
      <c r="D78" s="43"/>
      <c r="E78" s="37" t="s">
        <v>254</v>
      </c>
      <c r="F78" s="43"/>
      <c r="G78" s="43"/>
      <c r="H78" s="43"/>
      <c r="I78" s="43"/>
      <c r="J78" s="44"/>
    </row>
    <row r="79">
      <c r="A79" s="29" t="s">
        <v>71</v>
      </c>
      <c r="B79" s="30"/>
      <c r="C79" s="31" t="s">
        <v>138</v>
      </c>
      <c r="D79" s="32"/>
      <c r="E79" s="29" t="s">
        <v>139</v>
      </c>
      <c r="F79" s="32"/>
      <c r="G79" s="32"/>
      <c r="H79" s="32"/>
      <c r="I79" s="33">
        <f>SUMIFS(I80:I123,A80:A123,"P")</f>
        <v>0</v>
      </c>
      <c r="J79" s="34"/>
    </row>
    <row r="80">
      <c r="A80" s="35" t="s">
        <v>74</v>
      </c>
      <c r="B80" s="35">
        <v>18</v>
      </c>
      <c r="C80" s="36" t="s">
        <v>255</v>
      </c>
      <c r="D80" s="35" t="s">
        <v>76</v>
      </c>
      <c r="E80" s="37" t="s">
        <v>256</v>
      </c>
      <c r="F80" s="38" t="s">
        <v>142</v>
      </c>
      <c r="G80" s="39">
        <v>328.64999999999998</v>
      </c>
      <c r="H80" s="40">
        <v>0</v>
      </c>
      <c r="I80" s="40">
        <f>ROUND(G80*H80,P4)</f>
        <v>0</v>
      </c>
      <c r="J80" s="38" t="s">
        <v>79</v>
      </c>
      <c r="O80" s="41">
        <f>I80*0.21</f>
        <v>0</v>
      </c>
      <c r="P80">
        <v>3</v>
      </c>
    </row>
    <row r="81">
      <c r="A81" s="35" t="s">
        <v>80</v>
      </c>
      <c r="B81" s="42"/>
      <c r="C81" s="43"/>
      <c r="D81" s="43"/>
      <c r="E81" s="37" t="s">
        <v>203</v>
      </c>
      <c r="F81" s="43"/>
      <c r="G81" s="43"/>
      <c r="H81" s="43"/>
      <c r="I81" s="43"/>
      <c r="J81" s="44"/>
    </row>
    <row r="82">
      <c r="A82" s="35" t="s">
        <v>87</v>
      </c>
      <c r="B82" s="42"/>
      <c r="C82" s="43"/>
      <c r="D82" s="43"/>
      <c r="E82" s="45" t="s">
        <v>567</v>
      </c>
      <c r="F82" s="43"/>
      <c r="G82" s="43"/>
      <c r="H82" s="43"/>
      <c r="I82" s="43"/>
      <c r="J82" s="44"/>
    </row>
    <row r="83" ht="60">
      <c r="A83" s="35" t="s">
        <v>82</v>
      </c>
      <c r="B83" s="42"/>
      <c r="C83" s="43"/>
      <c r="D83" s="43"/>
      <c r="E83" s="37" t="s">
        <v>258</v>
      </c>
      <c r="F83" s="43"/>
      <c r="G83" s="43"/>
      <c r="H83" s="43"/>
      <c r="I83" s="43"/>
      <c r="J83" s="44"/>
    </row>
    <row r="84">
      <c r="A84" s="35" t="s">
        <v>74</v>
      </c>
      <c r="B84" s="35">
        <v>19</v>
      </c>
      <c r="C84" s="36" t="s">
        <v>259</v>
      </c>
      <c r="D84" s="35" t="s">
        <v>76</v>
      </c>
      <c r="E84" s="37" t="s">
        <v>260</v>
      </c>
      <c r="F84" s="38" t="s">
        <v>196</v>
      </c>
      <c r="G84" s="39">
        <v>939</v>
      </c>
      <c r="H84" s="40">
        <v>0</v>
      </c>
      <c r="I84" s="40">
        <f>ROUND(G84*H84,P4)</f>
        <v>0</v>
      </c>
      <c r="J84" s="38" t="s">
        <v>79</v>
      </c>
      <c r="O84" s="41">
        <f>I84*0.21</f>
        <v>0</v>
      </c>
      <c r="P84">
        <v>3</v>
      </c>
    </row>
    <row r="85" ht="30">
      <c r="A85" s="35" t="s">
        <v>80</v>
      </c>
      <c r="B85" s="42"/>
      <c r="C85" s="43"/>
      <c r="D85" s="43"/>
      <c r="E85" s="37" t="s">
        <v>261</v>
      </c>
      <c r="F85" s="43"/>
      <c r="G85" s="43"/>
      <c r="H85" s="43"/>
      <c r="I85" s="43"/>
      <c r="J85" s="44"/>
    </row>
    <row r="86">
      <c r="A86" s="35" t="s">
        <v>87</v>
      </c>
      <c r="B86" s="42"/>
      <c r="C86" s="43"/>
      <c r="D86" s="43"/>
      <c r="E86" s="45" t="s">
        <v>568</v>
      </c>
      <c r="F86" s="43"/>
      <c r="G86" s="43"/>
      <c r="H86" s="43"/>
      <c r="I86" s="43"/>
      <c r="J86" s="44"/>
    </row>
    <row r="87" ht="60">
      <c r="A87" s="35" t="s">
        <v>82</v>
      </c>
      <c r="B87" s="42"/>
      <c r="C87" s="43"/>
      <c r="D87" s="43"/>
      <c r="E87" s="37" t="s">
        <v>258</v>
      </c>
      <c r="F87" s="43"/>
      <c r="G87" s="43"/>
      <c r="H87" s="43"/>
      <c r="I87" s="43"/>
      <c r="J87" s="44"/>
    </row>
    <row r="88">
      <c r="A88" s="35" t="s">
        <v>74</v>
      </c>
      <c r="B88" s="35">
        <v>20</v>
      </c>
      <c r="C88" s="36" t="s">
        <v>263</v>
      </c>
      <c r="D88" s="35" t="s">
        <v>76</v>
      </c>
      <c r="E88" s="37" t="s">
        <v>264</v>
      </c>
      <c r="F88" s="38" t="s">
        <v>196</v>
      </c>
      <c r="G88" s="39">
        <v>2440.1999999999998</v>
      </c>
      <c r="H88" s="40">
        <v>0</v>
      </c>
      <c r="I88" s="40">
        <f>ROUND(G88*H88,P4)</f>
        <v>0</v>
      </c>
      <c r="J88" s="38" t="s">
        <v>79</v>
      </c>
      <c r="O88" s="41">
        <f>I88*0.21</f>
        <v>0</v>
      </c>
      <c r="P88">
        <v>3</v>
      </c>
    </row>
    <row r="89">
      <c r="A89" s="35" t="s">
        <v>80</v>
      </c>
      <c r="B89" s="42"/>
      <c r="C89" s="43"/>
      <c r="D89" s="43"/>
      <c r="E89" s="46" t="s">
        <v>76</v>
      </c>
      <c r="F89" s="43"/>
      <c r="G89" s="43"/>
      <c r="H89" s="43"/>
      <c r="I89" s="43"/>
      <c r="J89" s="44"/>
    </row>
    <row r="90" ht="45">
      <c r="A90" s="35" t="s">
        <v>87</v>
      </c>
      <c r="B90" s="42"/>
      <c r="C90" s="43"/>
      <c r="D90" s="43"/>
      <c r="E90" s="45" t="s">
        <v>569</v>
      </c>
      <c r="F90" s="43"/>
      <c r="G90" s="43"/>
      <c r="H90" s="43"/>
      <c r="I90" s="43"/>
      <c r="J90" s="44"/>
    </row>
    <row r="91" ht="120">
      <c r="A91" s="35" t="s">
        <v>82</v>
      </c>
      <c r="B91" s="42"/>
      <c r="C91" s="43"/>
      <c r="D91" s="43"/>
      <c r="E91" s="37" t="s">
        <v>199</v>
      </c>
      <c r="F91" s="43"/>
      <c r="G91" s="43"/>
      <c r="H91" s="43"/>
      <c r="I91" s="43"/>
      <c r="J91" s="44"/>
    </row>
    <row r="92">
      <c r="A92" s="35" t="s">
        <v>74</v>
      </c>
      <c r="B92" s="35">
        <v>21</v>
      </c>
      <c r="C92" s="36" t="s">
        <v>265</v>
      </c>
      <c r="D92" s="35" t="s">
        <v>76</v>
      </c>
      <c r="E92" s="37" t="s">
        <v>266</v>
      </c>
      <c r="F92" s="38" t="s">
        <v>196</v>
      </c>
      <c r="G92" s="39">
        <v>10201</v>
      </c>
      <c r="H92" s="40">
        <v>0</v>
      </c>
      <c r="I92" s="40">
        <f>ROUND(G92*H92,P4)</f>
        <v>0</v>
      </c>
      <c r="J92" s="38" t="s">
        <v>79</v>
      </c>
      <c r="O92" s="41">
        <f>I92*0.21</f>
        <v>0</v>
      </c>
      <c r="P92">
        <v>3</v>
      </c>
    </row>
    <row r="93">
      <c r="A93" s="35" t="s">
        <v>80</v>
      </c>
      <c r="B93" s="42"/>
      <c r="C93" s="43"/>
      <c r="D93" s="43"/>
      <c r="E93" s="37" t="s">
        <v>267</v>
      </c>
      <c r="F93" s="43"/>
      <c r="G93" s="43"/>
      <c r="H93" s="43"/>
      <c r="I93" s="43"/>
      <c r="J93" s="44"/>
    </row>
    <row r="94">
      <c r="A94" s="35" t="s">
        <v>87</v>
      </c>
      <c r="B94" s="42"/>
      <c r="C94" s="43"/>
      <c r="D94" s="43"/>
      <c r="E94" s="45" t="s">
        <v>570</v>
      </c>
      <c r="F94" s="43"/>
      <c r="G94" s="43"/>
      <c r="H94" s="43"/>
      <c r="I94" s="43"/>
      <c r="J94" s="44"/>
    </row>
    <row r="95" ht="75">
      <c r="A95" s="35" t="s">
        <v>82</v>
      </c>
      <c r="B95" s="42"/>
      <c r="C95" s="43"/>
      <c r="D95" s="43"/>
      <c r="E95" s="37" t="s">
        <v>269</v>
      </c>
      <c r="F95" s="43"/>
      <c r="G95" s="43"/>
      <c r="H95" s="43"/>
      <c r="I95" s="43"/>
      <c r="J95" s="44"/>
    </row>
    <row r="96">
      <c r="A96" s="35" t="s">
        <v>74</v>
      </c>
      <c r="B96" s="35">
        <v>22</v>
      </c>
      <c r="C96" s="36" t="s">
        <v>270</v>
      </c>
      <c r="D96" s="35" t="s">
        <v>76</v>
      </c>
      <c r="E96" s="37" t="s">
        <v>271</v>
      </c>
      <c r="F96" s="38" t="s">
        <v>196</v>
      </c>
      <c r="G96" s="39">
        <v>939</v>
      </c>
      <c r="H96" s="40">
        <v>0</v>
      </c>
      <c r="I96" s="40">
        <f>ROUND(G96*H96,P4)</f>
        <v>0</v>
      </c>
      <c r="J96" s="38" t="s">
        <v>79</v>
      </c>
      <c r="O96" s="41">
        <f>I96*0.21</f>
        <v>0</v>
      </c>
      <c r="P96">
        <v>3</v>
      </c>
    </row>
    <row r="97" ht="30">
      <c r="A97" s="35" t="s">
        <v>80</v>
      </c>
      <c r="B97" s="42"/>
      <c r="C97" s="43"/>
      <c r="D97" s="43"/>
      <c r="E97" s="37" t="s">
        <v>272</v>
      </c>
      <c r="F97" s="43"/>
      <c r="G97" s="43"/>
      <c r="H97" s="43"/>
      <c r="I97" s="43"/>
      <c r="J97" s="44"/>
    </row>
    <row r="98">
      <c r="A98" s="35" t="s">
        <v>87</v>
      </c>
      <c r="B98" s="42"/>
      <c r="C98" s="43"/>
      <c r="D98" s="43"/>
      <c r="E98" s="45" t="s">
        <v>571</v>
      </c>
      <c r="F98" s="43"/>
      <c r="G98" s="43"/>
      <c r="H98" s="43"/>
      <c r="I98" s="43"/>
      <c r="J98" s="44"/>
    </row>
    <row r="99" ht="75">
      <c r="A99" s="35" t="s">
        <v>82</v>
      </c>
      <c r="B99" s="42"/>
      <c r="C99" s="43"/>
      <c r="D99" s="43"/>
      <c r="E99" s="37" t="s">
        <v>269</v>
      </c>
      <c r="F99" s="43"/>
      <c r="G99" s="43"/>
      <c r="H99" s="43"/>
      <c r="I99" s="43"/>
      <c r="J99" s="44"/>
    </row>
    <row r="100">
      <c r="A100" s="35" t="s">
        <v>74</v>
      </c>
      <c r="B100" s="35">
        <v>23</v>
      </c>
      <c r="C100" s="36" t="s">
        <v>274</v>
      </c>
      <c r="D100" s="35" t="s">
        <v>76</v>
      </c>
      <c r="E100" s="37" t="s">
        <v>275</v>
      </c>
      <c r="F100" s="38" t="s">
        <v>196</v>
      </c>
      <c r="G100" s="39">
        <v>1565</v>
      </c>
      <c r="H100" s="40">
        <v>0</v>
      </c>
      <c r="I100" s="40">
        <f>ROUND(G100*H100,P4)</f>
        <v>0</v>
      </c>
      <c r="J100" s="38" t="s">
        <v>79</v>
      </c>
      <c r="O100" s="41">
        <f>I100*0.21</f>
        <v>0</v>
      </c>
      <c r="P100">
        <v>3</v>
      </c>
    </row>
    <row r="101" ht="75">
      <c r="A101" s="35" t="s">
        <v>80</v>
      </c>
      <c r="B101" s="42"/>
      <c r="C101" s="43"/>
      <c r="D101" s="43"/>
      <c r="E101" s="37" t="s">
        <v>276</v>
      </c>
      <c r="F101" s="43"/>
      <c r="G101" s="43"/>
      <c r="H101" s="43"/>
      <c r="I101" s="43"/>
      <c r="J101" s="44"/>
    </row>
    <row r="102">
      <c r="A102" s="35" t="s">
        <v>87</v>
      </c>
      <c r="B102" s="42"/>
      <c r="C102" s="43"/>
      <c r="D102" s="43"/>
      <c r="E102" s="45" t="s">
        <v>572</v>
      </c>
      <c r="F102" s="43"/>
      <c r="G102" s="43"/>
      <c r="H102" s="43"/>
      <c r="I102" s="43"/>
      <c r="J102" s="44"/>
    </row>
    <row r="103" ht="60">
      <c r="A103" s="35" t="s">
        <v>82</v>
      </c>
      <c r="B103" s="42"/>
      <c r="C103" s="43"/>
      <c r="D103" s="43"/>
      <c r="E103" s="37" t="s">
        <v>278</v>
      </c>
      <c r="F103" s="43"/>
      <c r="G103" s="43"/>
      <c r="H103" s="43"/>
      <c r="I103" s="43"/>
      <c r="J103" s="44"/>
    </row>
    <row r="104">
      <c r="A104" s="35" t="s">
        <v>74</v>
      </c>
      <c r="B104" s="35">
        <v>24</v>
      </c>
      <c r="C104" s="36" t="s">
        <v>274</v>
      </c>
      <c r="D104" s="35" t="s">
        <v>100</v>
      </c>
      <c r="E104" s="37" t="s">
        <v>275</v>
      </c>
      <c r="F104" s="38" t="s">
        <v>196</v>
      </c>
      <c r="G104" s="39">
        <v>2040.2</v>
      </c>
      <c r="H104" s="40">
        <v>0</v>
      </c>
      <c r="I104" s="40">
        <f>ROUND(G104*H104,P4)</f>
        <v>0</v>
      </c>
      <c r="J104" s="38" t="s">
        <v>79</v>
      </c>
      <c r="O104" s="41">
        <f>I104*0.21</f>
        <v>0</v>
      </c>
      <c r="P104">
        <v>3</v>
      </c>
    </row>
    <row r="105" ht="75">
      <c r="A105" s="35" t="s">
        <v>80</v>
      </c>
      <c r="B105" s="42"/>
      <c r="C105" s="43"/>
      <c r="D105" s="43"/>
      <c r="E105" s="37" t="s">
        <v>279</v>
      </c>
      <c r="F105" s="43"/>
      <c r="G105" s="43"/>
      <c r="H105" s="43"/>
      <c r="I105" s="43"/>
      <c r="J105" s="44"/>
    </row>
    <row r="106">
      <c r="A106" s="35" t="s">
        <v>87</v>
      </c>
      <c r="B106" s="42"/>
      <c r="C106" s="43"/>
      <c r="D106" s="43"/>
      <c r="E106" s="45" t="s">
        <v>573</v>
      </c>
      <c r="F106" s="43"/>
      <c r="G106" s="43"/>
      <c r="H106" s="43"/>
      <c r="I106" s="43"/>
      <c r="J106" s="44"/>
    </row>
    <row r="107" ht="60">
      <c r="A107" s="35" t="s">
        <v>82</v>
      </c>
      <c r="B107" s="42"/>
      <c r="C107" s="43"/>
      <c r="D107" s="43"/>
      <c r="E107" s="37" t="s">
        <v>278</v>
      </c>
      <c r="F107" s="43"/>
      <c r="G107" s="43"/>
      <c r="H107" s="43"/>
      <c r="I107" s="43"/>
      <c r="J107" s="44"/>
    </row>
    <row r="108">
      <c r="A108" s="35" t="s">
        <v>74</v>
      </c>
      <c r="B108" s="35">
        <v>25</v>
      </c>
      <c r="C108" s="36" t="s">
        <v>281</v>
      </c>
      <c r="D108" s="35" t="s">
        <v>76</v>
      </c>
      <c r="E108" s="37" t="s">
        <v>282</v>
      </c>
      <c r="F108" s="38" t="s">
        <v>196</v>
      </c>
      <c r="G108" s="39">
        <v>10201</v>
      </c>
      <c r="H108" s="40">
        <v>0</v>
      </c>
      <c r="I108" s="40">
        <f>ROUND(G108*H108,P4)</f>
        <v>0</v>
      </c>
      <c r="J108" s="38" t="s">
        <v>79</v>
      </c>
      <c r="O108" s="41">
        <f>I108*0.21</f>
        <v>0</v>
      </c>
      <c r="P108">
        <v>3</v>
      </c>
    </row>
    <row r="109">
      <c r="A109" s="35" t="s">
        <v>80</v>
      </c>
      <c r="B109" s="42"/>
      <c r="C109" s="43"/>
      <c r="D109" s="43"/>
      <c r="E109" s="37" t="s">
        <v>283</v>
      </c>
      <c r="F109" s="43"/>
      <c r="G109" s="43"/>
      <c r="H109" s="43"/>
      <c r="I109" s="43"/>
      <c r="J109" s="44"/>
    </row>
    <row r="110" ht="30">
      <c r="A110" s="35" t="s">
        <v>87</v>
      </c>
      <c r="B110" s="42"/>
      <c r="C110" s="43"/>
      <c r="D110" s="43"/>
      <c r="E110" s="45" t="s">
        <v>574</v>
      </c>
      <c r="F110" s="43"/>
      <c r="G110" s="43"/>
      <c r="H110" s="43"/>
      <c r="I110" s="43"/>
      <c r="J110" s="44"/>
    </row>
    <row r="111" ht="165">
      <c r="A111" s="35" t="s">
        <v>82</v>
      </c>
      <c r="B111" s="42"/>
      <c r="C111" s="43"/>
      <c r="D111" s="43"/>
      <c r="E111" s="37" t="s">
        <v>285</v>
      </c>
      <c r="F111" s="43"/>
      <c r="G111" s="43"/>
      <c r="H111" s="43"/>
      <c r="I111" s="43"/>
      <c r="J111" s="44"/>
    </row>
    <row r="112">
      <c r="A112" s="35" t="s">
        <v>74</v>
      </c>
      <c r="B112" s="35">
        <v>26</v>
      </c>
      <c r="C112" s="36" t="s">
        <v>286</v>
      </c>
      <c r="D112" s="35" t="s">
        <v>76</v>
      </c>
      <c r="E112" s="37" t="s">
        <v>287</v>
      </c>
      <c r="F112" s="38" t="s">
        <v>196</v>
      </c>
      <c r="G112" s="39">
        <v>2040.2</v>
      </c>
      <c r="H112" s="40">
        <v>0</v>
      </c>
      <c r="I112" s="40">
        <f>ROUND(G112*H112,P4)</f>
        <v>0</v>
      </c>
      <c r="J112" s="38" t="s">
        <v>79</v>
      </c>
      <c r="O112" s="41">
        <f>I112*0.21</f>
        <v>0</v>
      </c>
      <c r="P112">
        <v>3</v>
      </c>
    </row>
    <row r="113">
      <c r="A113" s="35" t="s">
        <v>80</v>
      </c>
      <c r="B113" s="42"/>
      <c r="C113" s="43"/>
      <c r="D113" s="43"/>
      <c r="E113" s="37" t="s">
        <v>288</v>
      </c>
      <c r="F113" s="43"/>
      <c r="G113" s="43"/>
      <c r="H113" s="43"/>
      <c r="I113" s="43"/>
      <c r="J113" s="44"/>
    </row>
    <row r="114">
      <c r="A114" s="35" t="s">
        <v>87</v>
      </c>
      <c r="B114" s="42"/>
      <c r="C114" s="43"/>
      <c r="D114" s="43"/>
      <c r="E114" s="45" t="s">
        <v>575</v>
      </c>
      <c r="F114" s="43"/>
      <c r="G114" s="43"/>
      <c r="H114" s="43"/>
      <c r="I114" s="43"/>
      <c r="J114" s="44"/>
    </row>
    <row r="115" ht="165">
      <c r="A115" s="35" t="s">
        <v>82</v>
      </c>
      <c r="B115" s="42"/>
      <c r="C115" s="43"/>
      <c r="D115" s="43"/>
      <c r="E115" s="37" t="s">
        <v>285</v>
      </c>
      <c r="F115" s="43"/>
      <c r="G115" s="43"/>
      <c r="H115" s="43"/>
      <c r="I115" s="43"/>
      <c r="J115" s="44"/>
    </row>
    <row r="116">
      <c r="A116" s="35" t="s">
        <v>74</v>
      </c>
      <c r="B116" s="35">
        <v>27</v>
      </c>
      <c r="C116" s="36" t="s">
        <v>290</v>
      </c>
      <c r="D116" s="35" t="s">
        <v>76</v>
      </c>
      <c r="E116" s="37" t="s">
        <v>291</v>
      </c>
      <c r="F116" s="38" t="s">
        <v>196</v>
      </c>
      <c r="G116" s="39">
        <v>939</v>
      </c>
      <c r="H116" s="40">
        <v>0</v>
      </c>
      <c r="I116" s="40">
        <f>ROUND(G116*H116,P4)</f>
        <v>0</v>
      </c>
      <c r="J116" s="38" t="s">
        <v>79</v>
      </c>
      <c r="O116" s="41">
        <f>I116*0.21</f>
        <v>0</v>
      </c>
      <c r="P116">
        <v>3</v>
      </c>
    </row>
    <row r="117">
      <c r="A117" s="35" t="s">
        <v>80</v>
      </c>
      <c r="B117" s="42"/>
      <c r="C117" s="43"/>
      <c r="D117" s="43"/>
      <c r="E117" s="37" t="s">
        <v>203</v>
      </c>
      <c r="F117" s="43"/>
      <c r="G117" s="43"/>
      <c r="H117" s="43"/>
      <c r="I117" s="43"/>
      <c r="J117" s="44"/>
    </row>
    <row r="118">
      <c r="A118" s="35" t="s">
        <v>87</v>
      </c>
      <c r="B118" s="42"/>
      <c r="C118" s="43"/>
      <c r="D118" s="43"/>
      <c r="E118" s="45" t="s">
        <v>576</v>
      </c>
      <c r="F118" s="43"/>
      <c r="G118" s="43"/>
      <c r="H118" s="43"/>
      <c r="I118" s="43"/>
      <c r="J118" s="44"/>
    </row>
    <row r="119" ht="165">
      <c r="A119" s="35" t="s">
        <v>82</v>
      </c>
      <c r="B119" s="42"/>
      <c r="C119" s="43"/>
      <c r="D119" s="43"/>
      <c r="E119" s="37" t="s">
        <v>285</v>
      </c>
      <c r="F119" s="43"/>
      <c r="G119" s="43"/>
      <c r="H119" s="43"/>
      <c r="I119" s="43"/>
      <c r="J119" s="44"/>
    </row>
    <row r="120">
      <c r="A120" s="35" t="s">
        <v>74</v>
      </c>
      <c r="B120" s="35">
        <v>28</v>
      </c>
      <c r="C120" s="36" t="s">
        <v>293</v>
      </c>
      <c r="D120" s="35" t="s">
        <v>76</v>
      </c>
      <c r="E120" s="37" t="s">
        <v>294</v>
      </c>
      <c r="F120" s="38" t="s">
        <v>196</v>
      </c>
      <c r="G120" s="39">
        <v>939</v>
      </c>
      <c r="H120" s="40">
        <v>0</v>
      </c>
      <c r="I120" s="40">
        <f>ROUND(G120*H120,P4)</f>
        <v>0</v>
      </c>
      <c r="J120" s="38" t="s">
        <v>79</v>
      </c>
      <c r="O120" s="41">
        <f>I120*0.21</f>
        <v>0</v>
      </c>
      <c r="P120">
        <v>3</v>
      </c>
    </row>
    <row r="121">
      <c r="A121" s="35" t="s">
        <v>80</v>
      </c>
      <c r="B121" s="42"/>
      <c r="C121" s="43"/>
      <c r="D121" s="43"/>
      <c r="E121" s="37" t="s">
        <v>203</v>
      </c>
      <c r="F121" s="43"/>
      <c r="G121" s="43"/>
      <c r="H121" s="43"/>
      <c r="I121" s="43"/>
      <c r="J121" s="44"/>
    </row>
    <row r="122">
      <c r="A122" s="35" t="s">
        <v>87</v>
      </c>
      <c r="B122" s="42"/>
      <c r="C122" s="43"/>
      <c r="D122" s="43"/>
      <c r="E122" s="45" t="s">
        <v>576</v>
      </c>
      <c r="F122" s="43"/>
      <c r="G122" s="43"/>
      <c r="H122" s="43"/>
      <c r="I122" s="43"/>
      <c r="J122" s="44"/>
    </row>
    <row r="123" ht="165">
      <c r="A123" s="35" t="s">
        <v>82</v>
      </c>
      <c r="B123" s="42"/>
      <c r="C123" s="43"/>
      <c r="D123" s="43"/>
      <c r="E123" s="37" t="s">
        <v>285</v>
      </c>
      <c r="F123" s="43"/>
      <c r="G123" s="43"/>
      <c r="H123" s="43"/>
      <c r="I123" s="43"/>
      <c r="J123" s="44"/>
    </row>
    <row r="124">
      <c r="A124" s="29" t="s">
        <v>71</v>
      </c>
      <c r="B124" s="30"/>
      <c r="C124" s="31" t="s">
        <v>295</v>
      </c>
      <c r="D124" s="32"/>
      <c r="E124" s="29" t="s">
        <v>296</v>
      </c>
      <c r="F124" s="32"/>
      <c r="G124" s="32"/>
      <c r="H124" s="32"/>
      <c r="I124" s="33">
        <f>SUMIFS(I125:I128,A125:A128,"P")</f>
        <v>0</v>
      </c>
      <c r="J124" s="34"/>
    </row>
    <row r="125" ht="30">
      <c r="A125" s="35" t="s">
        <v>74</v>
      </c>
      <c r="B125" s="35">
        <v>29</v>
      </c>
      <c r="C125" s="36" t="s">
        <v>297</v>
      </c>
      <c r="D125" s="35" t="s">
        <v>76</v>
      </c>
      <c r="E125" s="37" t="s">
        <v>298</v>
      </c>
      <c r="F125" s="38" t="s">
        <v>196</v>
      </c>
      <c r="G125" s="39">
        <v>13.5</v>
      </c>
      <c r="H125" s="40">
        <v>0</v>
      </c>
      <c r="I125" s="40">
        <f>ROUND(G125*H125,P4)</f>
        <v>0</v>
      </c>
      <c r="J125" s="38" t="s">
        <v>79</v>
      </c>
      <c r="O125" s="41">
        <f>I125*0.21</f>
        <v>0</v>
      </c>
      <c r="P125">
        <v>3</v>
      </c>
    </row>
    <row r="126">
      <c r="A126" s="35" t="s">
        <v>80</v>
      </c>
      <c r="B126" s="42"/>
      <c r="C126" s="43"/>
      <c r="D126" s="43"/>
      <c r="E126" s="46" t="s">
        <v>76</v>
      </c>
      <c r="F126" s="43"/>
      <c r="G126" s="43"/>
      <c r="H126" s="43"/>
      <c r="I126" s="43"/>
      <c r="J126" s="44"/>
    </row>
    <row r="127" ht="60">
      <c r="A127" s="35" t="s">
        <v>87</v>
      </c>
      <c r="B127" s="42"/>
      <c r="C127" s="43"/>
      <c r="D127" s="43"/>
      <c r="E127" s="45" t="s">
        <v>577</v>
      </c>
      <c r="F127" s="43"/>
      <c r="G127" s="43"/>
      <c r="H127" s="43"/>
      <c r="I127" s="43"/>
      <c r="J127" s="44"/>
    </row>
    <row r="128" ht="90">
      <c r="A128" s="35" t="s">
        <v>82</v>
      </c>
      <c r="B128" s="42"/>
      <c r="C128" s="43"/>
      <c r="D128" s="43"/>
      <c r="E128" s="37" t="s">
        <v>300</v>
      </c>
      <c r="F128" s="43"/>
      <c r="G128" s="43"/>
      <c r="H128" s="43"/>
      <c r="I128" s="43"/>
      <c r="J128" s="44"/>
    </row>
    <row r="129">
      <c r="A129" s="29" t="s">
        <v>71</v>
      </c>
      <c r="B129" s="30"/>
      <c r="C129" s="31" t="s">
        <v>301</v>
      </c>
      <c r="D129" s="32"/>
      <c r="E129" s="29" t="s">
        <v>302</v>
      </c>
      <c r="F129" s="32"/>
      <c r="G129" s="32"/>
      <c r="H129" s="32"/>
      <c r="I129" s="33">
        <f>SUMIFS(I130:I133,A130:A133,"P")</f>
        <v>0</v>
      </c>
      <c r="J129" s="34"/>
    </row>
    <row r="130">
      <c r="A130" s="35" t="s">
        <v>74</v>
      </c>
      <c r="B130" s="35">
        <v>30</v>
      </c>
      <c r="C130" s="36" t="s">
        <v>303</v>
      </c>
      <c r="D130" s="35" t="s">
        <v>76</v>
      </c>
      <c r="E130" s="37" t="s">
        <v>304</v>
      </c>
      <c r="F130" s="38" t="s">
        <v>131</v>
      </c>
      <c r="G130" s="39">
        <v>1</v>
      </c>
      <c r="H130" s="40">
        <v>0</v>
      </c>
      <c r="I130" s="40">
        <f>ROUND(G130*H130,P4)</f>
        <v>0</v>
      </c>
      <c r="J130" s="38" t="s">
        <v>79</v>
      </c>
      <c r="O130" s="41">
        <f>I130*0.21</f>
        <v>0</v>
      </c>
      <c r="P130">
        <v>3</v>
      </c>
    </row>
    <row r="131">
      <c r="A131" s="35" t="s">
        <v>80</v>
      </c>
      <c r="B131" s="42"/>
      <c r="C131" s="43"/>
      <c r="D131" s="43"/>
      <c r="E131" s="46" t="s">
        <v>76</v>
      </c>
      <c r="F131" s="43"/>
      <c r="G131" s="43"/>
      <c r="H131" s="43"/>
      <c r="I131" s="43"/>
      <c r="J131" s="44"/>
    </row>
    <row r="132">
      <c r="A132" s="35" t="s">
        <v>87</v>
      </c>
      <c r="B132" s="42"/>
      <c r="C132" s="43"/>
      <c r="D132" s="43"/>
      <c r="E132" s="45" t="s">
        <v>578</v>
      </c>
      <c r="F132" s="43"/>
      <c r="G132" s="43"/>
      <c r="H132" s="43"/>
      <c r="I132" s="43"/>
      <c r="J132" s="44"/>
    </row>
    <row r="133">
      <c r="A133" s="35" t="s">
        <v>82</v>
      </c>
      <c r="B133" s="42"/>
      <c r="C133" s="43"/>
      <c r="D133" s="43"/>
      <c r="E133" s="37" t="s">
        <v>306</v>
      </c>
      <c r="F133" s="43"/>
      <c r="G133" s="43"/>
      <c r="H133" s="43"/>
      <c r="I133" s="43"/>
      <c r="J133" s="44"/>
    </row>
    <row r="134">
      <c r="A134" s="29" t="s">
        <v>71</v>
      </c>
      <c r="B134" s="30"/>
      <c r="C134" s="31" t="s">
        <v>185</v>
      </c>
      <c r="D134" s="32"/>
      <c r="E134" s="29" t="s">
        <v>186</v>
      </c>
      <c r="F134" s="32"/>
      <c r="G134" s="32"/>
      <c r="H134" s="32"/>
      <c r="I134" s="33">
        <f>SUMIFS(I135:I197,A135:A197,"P")</f>
        <v>0</v>
      </c>
      <c r="J134" s="34"/>
    </row>
    <row r="135">
      <c r="A135" s="35" t="s">
        <v>74</v>
      </c>
      <c r="B135" s="35">
        <v>31</v>
      </c>
      <c r="C135" s="36" t="s">
        <v>409</v>
      </c>
      <c r="D135" s="35" t="s">
        <v>76</v>
      </c>
      <c r="E135" s="37" t="s">
        <v>410</v>
      </c>
      <c r="F135" s="38" t="s">
        <v>189</v>
      </c>
      <c r="G135" s="39">
        <v>26.899999999999999</v>
      </c>
      <c r="H135" s="40">
        <v>0</v>
      </c>
      <c r="I135" s="40">
        <f>ROUND(G135*H135,P4)</f>
        <v>0</v>
      </c>
      <c r="J135" s="38" t="s">
        <v>79</v>
      </c>
      <c r="O135" s="41">
        <f>I135*0.21</f>
        <v>0</v>
      </c>
      <c r="P135">
        <v>3</v>
      </c>
    </row>
    <row r="136">
      <c r="A136" s="35" t="s">
        <v>80</v>
      </c>
      <c r="B136" s="42"/>
      <c r="C136" s="43"/>
      <c r="D136" s="43"/>
      <c r="E136" s="37" t="s">
        <v>411</v>
      </c>
      <c r="F136" s="43"/>
      <c r="G136" s="43"/>
      <c r="H136" s="43"/>
      <c r="I136" s="43"/>
      <c r="J136" s="44"/>
    </row>
    <row r="137" ht="60">
      <c r="A137" s="35" t="s">
        <v>87</v>
      </c>
      <c r="B137" s="42"/>
      <c r="C137" s="43"/>
      <c r="D137" s="43"/>
      <c r="E137" s="45" t="s">
        <v>579</v>
      </c>
      <c r="F137" s="43"/>
      <c r="G137" s="43"/>
      <c r="H137" s="43"/>
      <c r="I137" s="43"/>
      <c r="J137" s="44"/>
    </row>
    <row r="138" ht="75">
      <c r="A138" s="35" t="s">
        <v>82</v>
      </c>
      <c r="B138" s="42"/>
      <c r="C138" s="43"/>
      <c r="D138" s="43"/>
      <c r="E138" s="37" t="s">
        <v>413</v>
      </c>
      <c r="F138" s="43"/>
      <c r="G138" s="43"/>
      <c r="H138" s="43"/>
      <c r="I138" s="43"/>
      <c r="J138" s="44"/>
    </row>
    <row r="139" ht="30">
      <c r="A139" s="35" t="s">
        <v>74</v>
      </c>
      <c r="B139" s="35">
        <v>32</v>
      </c>
      <c r="C139" s="36" t="s">
        <v>474</v>
      </c>
      <c r="D139" s="35" t="s">
        <v>76</v>
      </c>
      <c r="E139" s="37" t="s">
        <v>475</v>
      </c>
      <c r="F139" s="38" t="s">
        <v>189</v>
      </c>
      <c r="G139" s="39">
        <v>1094</v>
      </c>
      <c r="H139" s="40">
        <v>0</v>
      </c>
      <c r="I139" s="40">
        <f>ROUND(G139*H139,P4)</f>
        <v>0</v>
      </c>
      <c r="J139" s="38" t="s">
        <v>79</v>
      </c>
      <c r="O139" s="41">
        <f>I139*0.21</f>
        <v>0</v>
      </c>
      <c r="P139">
        <v>3</v>
      </c>
    </row>
    <row r="140">
      <c r="A140" s="35" t="s">
        <v>80</v>
      </c>
      <c r="B140" s="42"/>
      <c r="C140" s="43"/>
      <c r="D140" s="43"/>
      <c r="E140" s="46" t="s">
        <v>76</v>
      </c>
      <c r="F140" s="43"/>
      <c r="G140" s="43"/>
      <c r="H140" s="43"/>
      <c r="I140" s="43"/>
      <c r="J140" s="44"/>
    </row>
    <row r="141" ht="90">
      <c r="A141" s="35" t="s">
        <v>87</v>
      </c>
      <c r="B141" s="42"/>
      <c r="C141" s="43"/>
      <c r="D141" s="43"/>
      <c r="E141" s="45" t="s">
        <v>580</v>
      </c>
      <c r="F141" s="43"/>
      <c r="G141" s="43"/>
      <c r="H141" s="43"/>
      <c r="I141" s="43"/>
      <c r="J141" s="44"/>
    </row>
    <row r="142" ht="165">
      <c r="A142" s="35" t="s">
        <v>82</v>
      </c>
      <c r="B142" s="42"/>
      <c r="C142" s="43"/>
      <c r="D142" s="43"/>
      <c r="E142" s="37" t="s">
        <v>477</v>
      </c>
      <c r="F142" s="43"/>
      <c r="G142" s="43"/>
      <c r="H142" s="43"/>
      <c r="I142" s="43"/>
      <c r="J142" s="44"/>
    </row>
    <row r="143" ht="30">
      <c r="A143" s="35" t="s">
        <v>74</v>
      </c>
      <c r="B143" s="35">
        <v>33</v>
      </c>
      <c r="C143" s="36" t="s">
        <v>478</v>
      </c>
      <c r="D143" s="35" t="s">
        <v>76</v>
      </c>
      <c r="E143" s="37" t="s">
        <v>479</v>
      </c>
      <c r="F143" s="38" t="s">
        <v>189</v>
      </c>
      <c r="G143" s="39">
        <v>245</v>
      </c>
      <c r="H143" s="40">
        <v>0</v>
      </c>
      <c r="I143" s="40">
        <f>ROUND(G143*H143,P4)</f>
        <v>0</v>
      </c>
      <c r="J143" s="38" t="s">
        <v>79</v>
      </c>
      <c r="O143" s="41">
        <f>I143*0.21</f>
        <v>0</v>
      </c>
      <c r="P143">
        <v>3</v>
      </c>
    </row>
    <row r="144">
      <c r="A144" s="35" t="s">
        <v>80</v>
      </c>
      <c r="B144" s="42"/>
      <c r="C144" s="43"/>
      <c r="D144" s="43"/>
      <c r="E144" s="37" t="s">
        <v>328</v>
      </c>
      <c r="F144" s="43"/>
      <c r="G144" s="43"/>
      <c r="H144" s="43"/>
      <c r="I144" s="43"/>
      <c r="J144" s="44"/>
    </row>
    <row r="145" ht="45">
      <c r="A145" s="35" t="s">
        <v>87</v>
      </c>
      <c r="B145" s="42"/>
      <c r="C145" s="43"/>
      <c r="D145" s="43"/>
      <c r="E145" s="45" t="s">
        <v>581</v>
      </c>
      <c r="F145" s="43"/>
      <c r="G145" s="43"/>
      <c r="H145" s="43"/>
      <c r="I145" s="43"/>
      <c r="J145" s="44"/>
    </row>
    <row r="146" ht="45">
      <c r="A146" s="35" t="s">
        <v>82</v>
      </c>
      <c r="B146" s="42"/>
      <c r="C146" s="43"/>
      <c r="D146" s="43"/>
      <c r="E146" s="37" t="s">
        <v>473</v>
      </c>
      <c r="F146" s="43"/>
      <c r="G146" s="43"/>
      <c r="H146" s="43"/>
      <c r="I146" s="43"/>
      <c r="J146" s="44"/>
    </row>
    <row r="147">
      <c r="A147" s="35" t="s">
        <v>74</v>
      </c>
      <c r="B147" s="35">
        <v>34</v>
      </c>
      <c r="C147" s="36" t="s">
        <v>307</v>
      </c>
      <c r="D147" s="35" t="s">
        <v>76</v>
      </c>
      <c r="E147" s="37" t="s">
        <v>308</v>
      </c>
      <c r="F147" s="38" t="s">
        <v>131</v>
      </c>
      <c r="G147" s="39">
        <v>111</v>
      </c>
      <c r="H147" s="40">
        <v>0</v>
      </c>
      <c r="I147" s="40">
        <f>ROUND(G147*H147,P4)</f>
        <v>0</v>
      </c>
      <c r="J147" s="38" t="s">
        <v>79</v>
      </c>
      <c r="O147" s="41">
        <f>I147*0.21</f>
        <v>0</v>
      </c>
      <c r="P147">
        <v>3</v>
      </c>
    </row>
    <row r="148">
      <c r="A148" s="35" t="s">
        <v>80</v>
      </c>
      <c r="B148" s="42"/>
      <c r="C148" s="43"/>
      <c r="D148" s="43"/>
      <c r="E148" s="37" t="s">
        <v>309</v>
      </c>
      <c r="F148" s="43"/>
      <c r="G148" s="43"/>
      <c r="H148" s="43"/>
      <c r="I148" s="43"/>
      <c r="J148" s="44"/>
    </row>
    <row r="149" ht="45">
      <c r="A149" s="35" t="s">
        <v>87</v>
      </c>
      <c r="B149" s="42"/>
      <c r="C149" s="43"/>
      <c r="D149" s="43"/>
      <c r="E149" s="45" t="s">
        <v>582</v>
      </c>
      <c r="F149" s="43"/>
      <c r="G149" s="43"/>
      <c r="H149" s="43"/>
      <c r="I149" s="43"/>
      <c r="J149" s="44"/>
    </row>
    <row r="150" ht="60">
      <c r="A150" s="35" t="s">
        <v>82</v>
      </c>
      <c r="B150" s="42"/>
      <c r="C150" s="43"/>
      <c r="D150" s="43"/>
      <c r="E150" s="37" t="s">
        <v>311</v>
      </c>
      <c r="F150" s="43"/>
      <c r="G150" s="43"/>
      <c r="H150" s="43"/>
      <c r="I150" s="43"/>
      <c r="J150" s="44"/>
    </row>
    <row r="151">
      <c r="A151" s="35" t="s">
        <v>74</v>
      </c>
      <c r="B151" s="35">
        <v>35</v>
      </c>
      <c r="C151" s="36" t="s">
        <v>312</v>
      </c>
      <c r="D151" s="35" t="s">
        <v>76</v>
      </c>
      <c r="E151" s="37" t="s">
        <v>313</v>
      </c>
      <c r="F151" s="38" t="s">
        <v>131</v>
      </c>
      <c r="G151" s="39">
        <v>15</v>
      </c>
      <c r="H151" s="40">
        <v>0</v>
      </c>
      <c r="I151" s="40">
        <f>ROUND(G151*H151,P4)</f>
        <v>0</v>
      </c>
      <c r="J151" s="38" t="s">
        <v>79</v>
      </c>
      <c r="O151" s="41">
        <f>I151*0.21</f>
        <v>0</v>
      </c>
      <c r="P151">
        <v>3</v>
      </c>
    </row>
    <row r="152">
      <c r="A152" s="35" t="s">
        <v>80</v>
      </c>
      <c r="B152" s="42"/>
      <c r="C152" s="43"/>
      <c r="D152" s="43"/>
      <c r="E152" s="37" t="s">
        <v>314</v>
      </c>
      <c r="F152" s="43"/>
      <c r="G152" s="43"/>
      <c r="H152" s="43"/>
      <c r="I152" s="43"/>
      <c r="J152" s="44"/>
    </row>
    <row r="153">
      <c r="A153" s="35" t="s">
        <v>87</v>
      </c>
      <c r="B153" s="42"/>
      <c r="C153" s="43"/>
      <c r="D153" s="43"/>
      <c r="E153" s="45" t="s">
        <v>583</v>
      </c>
      <c r="F153" s="43"/>
      <c r="G153" s="43"/>
      <c r="H153" s="43"/>
      <c r="I153" s="43"/>
      <c r="J153" s="44"/>
    </row>
    <row r="154" ht="30">
      <c r="A154" s="35" t="s">
        <v>82</v>
      </c>
      <c r="B154" s="42"/>
      <c r="C154" s="43"/>
      <c r="D154" s="43"/>
      <c r="E154" s="37" t="s">
        <v>316</v>
      </c>
      <c r="F154" s="43"/>
      <c r="G154" s="43"/>
      <c r="H154" s="43"/>
      <c r="I154" s="43"/>
      <c r="J154" s="44"/>
    </row>
    <row r="155">
      <c r="A155" s="35" t="s">
        <v>74</v>
      </c>
      <c r="B155" s="35">
        <v>36</v>
      </c>
      <c r="C155" s="36" t="s">
        <v>317</v>
      </c>
      <c r="D155" s="35" t="s">
        <v>76</v>
      </c>
      <c r="E155" s="37" t="s">
        <v>318</v>
      </c>
      <c r="F155" s="38" t="s">
        <v>131</v>
      </c>
      <c r="G155" s="39">
        <v>111</v>
      </c>
      <c r="H155" s="40">
        <v>0</v>
      </c>
      <c r="I155" s="40">
        <f>ROUND(G155*H155,P4)</f>
        <v>0</v>
      </c>
      <c r="J155" s="38" t="s">
        <v>79</v>
      </c>
      <c r="O155" s="41">
        <f>I155*0.21</f>
        <v>0</v>
      </c>
      <c r="P155">
        <v>3</v>
      </c>
    </row>
    <row r="156">
      <c r="A156" s="35" t="s">
        <v>80</v>
      </c>
      <c r="B156" s="42"/>
      <c r="C156" s="43"/>
      <c r="D156" s="43"/>
      <c r="E156" s="46" t="s">
        <v>76</v>
      </c>
      <c r="F156" s="43"/>
      <c r="G156" s="43"/>
      <c r="H156" s="43"/>
      <c r="I156" s="43"/>
      <c r="J156" s="44"/>
    </row>
    <row r="157">
      <c r="A157" s="35" t="s">
        <v>82</v>
      </c>
      <c r="B157" s="42"/>
      <c r="C157" s="43"/>
      <c r="D157" s="43"/>
      <c r="E157" s="37" t="s">
        <v>320</v>
      </c>
      <c r="F157" s="43"/>
      <c r="G157" s="43"/>
      <c r="H157" s="43"/>
      <c r="I157" s="43"/>
      <c r="J157" s="44"/>
    </row>
    <row r="158">
      <c r="A158" s="35" t="s">
        <v>74</v>
      </c>
      <c r="B158" s="35">
        <v>37</v>
      </c>
      <c r="C158" s="36" t="s">
        <v>481</v>
      </c>
      <c r="D158" s="35" t="s">
        <v>76</v>
      </c>
      <c r="E158" s="37" t="s">
        <v>482</v>
      </c>
      <c r="F158" s="38" t="s">
        <v>131</v>
      </c>
      <c r="G158" s="39">
        <v>22</v>
      </c>
      <c r="H158" s="40">
        <v>0</v>
      </c>
      <c r="I158" s="40">
        <f>ROUND(G158*H158,P4)</f>
        <v>0</v>
      </c>
      <c r="J158" s="38" t="s">
        <v>79</v>
      </c>
      <c r="O158" s="41">
        <f>I158*0.21</f>
        <v>0</v>
      </c>
      <c r="P158">
        <v>3</v>
      </c>
    </row>
    <row r="159">
      <c r="A159" s="35" t="s">
        <v>80</v>
      </c>
      <c r="B159" s="42"/>
      <c r="C159" s="43"/>
      <c r="D159" s="43"/>
      <c r="E159" s="46" t="s">
        <v>76</v>
      </c>
      <c r="F159" s="43"/>
      <c r="G159" s="43"/>
      <c r="H159" s="43"/>
      <c r="I159" s="43"/>
      <c r="J159" s="44"/>
    </row>
    <row r="160">
      <c r="A160" s="35" t="s">
        <v>87</v>
      </c>
      <c r="B160" s="42"/>
      <c r="C160" s="43"/>
      <c r="D160" s="43"/>
      <c r="E160" s="45" t="s">
        <v>584</v>
      </c>
      <c r="F160" s="43"/>
      <c r="G160" s="43"/>
      <c r="H160" s="43"/>
      <c r="I160" s="43"/>
      <c r="J160" s="44"/>
    </row>
    <row r="161" ht="30">
      <c r="A161" s="35" t="s">
        <v>82</v>
      </c>
      <c r="B161" s="42"/>
      <c r="C161" s="43"/>
      <c r="D161" s="43"/>
      <c r="E161" s="37" t="s">
        <v>484</v>
      </c>
      <c r="F161" s="43"/>
      <c r="G161" s="43"/>
      <c r="H161" s="43"/>
      <c r="I161" s="43"/>
      <c r="J161" s="44"/>
    </row>
    <row r="162" ht="30">
      <c r="A162" s="35" t="s">
        <v>74</v>
      </c>
      <c r="B162" s="35">
        <v>38</v>
      </c>
      <c r="C162" s="36" t="s">
        <v>321</v>
      </c>
      <c r="D162" s="35" t="s">
        <v>76</v>
      </c>
      <c r="E162" s="37" t="s">
        <v>322</v>
      </c>
      <c r="F162" s="38" t="s">
        <v>131</v>
      </c>
      <c r="G162" s="39">
        <v>4</v>
      </c>
      <c r="H162" s="40">
        <v>0</v>
      </c>
      <c r="I162" s="40">
        <f>ROUND(G162*H162,P4)</f>
        <v>0</v>
      </c>
      <c r="J162" s="38" t="s">
        <v>79</v>
      </c>
      <c r="O162" s="41">
        <f>I162*0.21</f>
        <v>0</v>
      </c>
      <c r="P162">
        <v>3</v>
      </c>
    </row>
    <row r="163">
      <c r="A163" s="35" t="s">
        <v>80</v>
      </c>
      <c r="B163" s="42"/>
      <c r="C163" s="43"/>
      <c r="D163" s="43"/>
      <c r="E163" s="37" t="s">
        <v>323</v>
      </c>
      <c r="F163" s="43"/>
      <c r="G163" s="43"/>
      <c r="H163" s="43"/>
      <c r="I163" s="43"/>
      <c r="J163" s="44"/>
    </row>
    <row r="164" ht="60">
      <c r="A164" s="35" t="s">
        <v>87</v>
      </c>
      <c r="B164" s="42"/>
      <c r="C164" s="43"/>
      <c r="D164" s="43"/>
      <c r="E164" s="45" t="s">
        <v>585</v>
      </c>
      <c r="F164" s="43"/>
      <c r="G164" s="43"/>
      <c r="H164" s="43"/>
      <c r="I164" s="43"/>
      <c r="J164" s="44"/>
    </row>
    <row r="165" ht="30">
      <c r="A165" s="35" t="s">
        <v>82</v>
      </c>
      <c r="B165" s="42"/>
      <c r="C165" s="43"/>
      <c r="D165" s="43"/>
      <c r="E165" s="37" t="s">
        <v>325</v>
      </c>
      <c r="F165" s="43"/>
      <c r="G165" s="43"/>
      <c r="H165" s="43"/>
      <c r="I165" s="43"/>
      <c r="J165" s="44"/>
    </row>
    <row r="166" ht="30">
      <c r="A166" s="35" t="s">
        <v>74</v>
      </c>
      <c r="B166" s="35">
        <v>39</v>
      </c>
      <c r="C166" s="36" t="s">
        <v>326</v>
      </c>
      <c r="D166" s="35" t="s">
        <v>76</v>
      </c>
      <c r="E166" s="37" t="s">
        <v>327</v>
      </c>
      <c r="F166" s="38" t="s">
        <v>131</v>
      </c>
      <c r="G166" s="39">
        <v>4</v>
      </c>
      <c r="H166" s="40">
        <v>0</v>
      </c>
      <c r="I166" s="40">
        <f>ROUND(G166*H166,P4)</f>
        <v>0</v>
      </c>
      <c r="J166" s="38" t="s">
        <v>79</v>
      </c>
      <c r="O166" s="41">
        <f>I166*0.21</f>
        <v>0</v>
      </c>
      <c r="P166">
        <v>3</v>
      </c>
    </row>
    <row r="167">
      <c r="A167" s="35" t="s">
        <v>80</v>
      </c>
      <c r="B167" s="42"/>
      <c r="C167" s="43"/>
      <c r="D167" s="43"/>
      <c r="E167" s="37" t="s">
        <v>328</v>
      </c>
      <c r="F167" s="43"/>
      <c r="G167" s="43"/>
      <c r="H167" s="43"/>
      <c r="I167" s="43"/>
      <c r="J167" s="44"/>
    </row>
    <row r="168" ht="60">
      <c r="A168" s="35" t="s">
        <v>87</v>
      </c>
      <c r="B168" s="42"/>
      <c r="C168" s="43"/>
      <c r="D168" s="43"/>
      <c r="E168" s="45" t="s">
        <v>585</v>
      </c>
      <c r="F168" s="43"/>
      <c r="G168" s="43"/>
      <c r="H168" s="43"/>
      <c r="I168" s="43"/>
      <c r="J168" s="44"/>
    </row>
    <row r="169" ht="30">
      <c r="A169" s="35" t="s">
        <v>82</v>
      </c>
      <c r="B169" s="42"/>
      <c r="C169" s="43"/>
      <c r="D169" s="43"/>
      <c r="E169" s="37" t="s">
        <v>329</v>
      </c>
      <c r="F169" s="43"/>
      <c r="G169" s="43"/>
      <c r="H169" s="43"/>
      <c r="I169" s="43"/>
      <c r="J169" s="44"/>
    </row>
    <row r="170" ht="30">
      <c r="A170" s="35" t="s">
        <v>74</v>
      </c>
      <c r="B170" s="35">
        <v>40</v>
      </c>
      <c r="C170" s="36" t="s">
        <v>330</v>
      </c>
      <c r="D170" s="35" t="s">
        <v>76</v>
      </c>
      <c r="E170" s="37" t="s">
        <v>331</v>
      </c>
      <c r="F170" s="38" t="s">
        <v>131</v>
      </c>
      <c r="G170" s="39">
        <v>3</v>
      </c>
      <c r="H170" s="40">
        <v>0</v>
      </c>
      <c r="I170" s="40">
        <f>ROUND(G170*H170,P4)</f>
        <v>0</v>
      </c>
      <c r="J170" s="38" t="s">
        <v>79</v>
      </c>
      <c r="O170" s="41">
        <f>I170*0.21</f>
        <v>0</v>
      </c>
      <c r="P170">
        <v>3</v>
      </c>
    </row>
    <row r="171">
      <c r="A171" s="35" t="s">
        <v>80</v>
      </c>
      <c r="B171" s="42"/>
      <c r="C171" s="43"/>
      <c r="D171" s="43"/>
      <c r="E171" s="37" t="s">
        <v>332</v>
      </c>
      <c r="F171" s="43"/>
      <c r="G171" s="43"/>
      <c r="H171" s="43"/>
      <c r="I171" s="43"/>
      <c r="J171" s="44"/>
    </row>
    <row r="172">
      <c r="A172" s="35" t="s">
        <v>87</v>
      </c>
      <c r="B172" s="42"/>
      <c r="C172" s="43"/>
      <c r="D172" s="43"/>
      <c r="E172" s="45" t="s">
        <v>493</v>
      </c>
      <c r="F172" s="43"/>
      <c r="G172" s="43"/>
      <c r="H172" s="43"/>
      <c r="I172" s="43"/>
      <c r="J172" s="44"/>
    </row>
    <row r="173" ht="45">
      <c r="A173" s="35" t="s">
        <v>82</v>
      </c>
      <c r="B173" s="42"/>
      <c r="C173" s="43"/>
      <c r="D173" s="43"/>
      <c r="E173" s="37" t="s">
        <v>334</v>
      </c>
      <c r="F173" s="43"/>
      <c r="G173" s="43"/>
      <c r="H173" s="43"/>
      <c r="I173" s="43"/>
      <c r="J173" s="44"/>
    </row>
    <row r="174">
      <c r="A174" s="35" t="s">
        <v>74</v>
      </c>
      <c r="B174" s="35">
        <v>41</v>
      </c>
      <c r="C174" s="36" t="s">
        <v>335</v>
      </c>
      <c r="D174" s="35" t="s">
        <v>76</v>
      </c>
      <c r="E174" s="37" t="s">
        <v>336</v>
      </c>
      <c r="F174" s="38" t="s">
        <v>131</v>
      </c>
      <c r="G174" s="39">
        <v>3</v>
      </c>
      <c r="H174" s="40">
        <v>0</v>
      </c>
      <c r="I174" s="40">
        <f>ROUND(G174*H174,P4)</f>
        <v>0</v>
      </c>
      <c r="J174" s="38" t="s">
        <v>79</v>
      </c>
      <c r="O174" s="41">
        <f>I174*0.21</f>
        <v>0</v>
      </c>
      <c r="P174">
        <v>3</v>
      </c>
    </row>
    <row r="175">
      <c r="A175" s="35" t="s">
        <v>80</v>
      </c>
      <c r="B175" s="42"/>
      <c r="C175" s="43"/>
      <c r="D175" s="43"/>
      <c r="E175" s="37" t="s">
        <v>328</v>
      </c>
      <c r="F175" s="43"/>
      <c r="G175" s="43"/>
      <c r="H175" s="43"/>
      <c r="I175" s="43"/>
      <c r="J175" s="44"/>
    </row>
    <row r="176">
      <c r="A176" s="35" t="s">
        <v>87</v>
      </c>
      <c r="B176" s="42"/>
      <c r="C176" s="43"/>
      <c r="D176" s="43"/>
      <c r="E176" s="45" t="s">
        <v>493</v>
      </c>
      <c r="F176" s="43"/>
      <c r="G176" s="43"/>
      <c r="H176" s="43"/>
      <c r="I176" s="43"/>
      <c r="J176" s="44"/>
    </row>
    <row r="177" ht="30">
      <c r="A177" s="35" t="s">
        <v>82</v>
      </c>
      <c r="B177" s="42"/>
      <c r="C177" s="43"/>
      <c r="D177" s="43"/>
      <c r="E177" s="37" t="s">
        <v>329</v>
      </c>
      <c r="F177" s="43"/>
      <c r="G177" s="43"/>
      <c r="H177" s="43"/>
      <c r="I177" s="43"/>
      <c r="J177" s="44"/>
    </row>
    <row r="178" ht="30">
      <c r="A178" s="35" t="s">
        <v>74</v>
      </c>
      <c r="B178" s="35">
        <v>42</v>
      </c>
      <c r="C178" s="36" t="s">
        <v>337</v>
      </c>
      <c r="D178" s="35" t="s">
        <v>76</v>
      </c>
      <c r="E178" s="37" t="s">
        <v>338</v>
      </c>
      <c r="F178" s="38" t="s">
        <v>196</v>
      </c>
      <c r="G178" s="39">
        <v>541.08299999999997</v>
      </c>
      <c r="H178" s="40">
        <v>0</v>
      </c>
      <c r="I178" s="40">
        <f>ROUND(G178*H178,P4)</f>
        <v>0</v>
      </c>
      <c r="J178" s="38" t="s">
        <v>79</v>
      </c>
      <c r="O178" s="41">
        <f>I178*0.21</f>
        <v>0</v>
      </c>
      <c r="P178">
        <v>3</v>
      </c>
    </row>
    <row r="179" ht="45">
      <c r="A179" s="35" t="s">
        <v>80</v>
      </c>
      <c r="B179" s="42"/>
      <c r="C179" s="43"/>
      <c r="D179" s="43"/>
      <c r="E179" s="37" t="s">
        <v>339</v>
      </c>
      <c r="F179" s="43"/>
      <c r="G179" s="43"/>
      <c r="H179" s="43"/>
      <c r="I179" s="43"/>
      <c r="J179" s="44"/>
    </row>
    <row r="180" ht="60">
      <c r="A180" s="35" t="s">
        <v>87</v>
      </c>
      <c r="B180" s="42"/>
      <c r="C180" s="43"/>
      <c r="D180" s="43"/>
      <c r="E180" s="45" t="s">
        <v>586</v>
      </c>
      <c r="F180" s="43"/>
      <c r="G180" s="43"/>
      <c r="H180" s="43"/>
      <c r="I180" s="43"/>
      <c r="J180" s="44"/>
    </row>
    <row r="181" ht="60">
      <c r="A181" s="35" t="s">
        <v>82</v>
      </c>
      <c r="B181" s="42"/>
      <c r="C181" s="43"/>
      <c r="D181" s="43"/>
      <c r="E181" s="37" t="s">
        <v>341</v>
      </c>
      <c r="F181" s="43"/>
      <c r="G181" s="43"/>
      <c r="H181" s="43"/>
      <c r="I181" s="43"/>
      <c r="J181" s="44"/>
    </row>
    <row r="182" ht="30">
      <c r="A182" s="35" t="s">
        <v>74</v>
      </c>
      <c r="B182" s="35">
        <v>43</v>
      </c>
      <c r="C182" s="36" t="s">
        <v>342</v>
      </c>
      <c r="D182" s="35" t="s">
        <v>100</v>
      </c>
      <c r="E182" s="37" t="s">
        <v>343</v>
      </c>
      <c r="F182" s="38" t="s">
        <v>196</v>
      </c>
      <c r="G182" s="39">
        <v>541.08299999999997</v>
      </c>
      <c r="H182" s="40">
        <v>0</v>
      </c>
      <c r="I182" s="40">
        <f>ROUND(G182*H182,P4)</f>
        <v>0</v>
      </c>
      <c r="J182" s="38" t="s">
        <v>79</v>
      </c>
      <c r="O182" s="41">
        <f>I182*0.21</f>
        <v>0</v>
      </c>
      <c r="P182">
        <v>3</v>
      </c>
    </row>
    <row r="183">
      <c r="A183" s="35" t="s">
        <v>80</v>
      </c>
      <c r="B183" s="42"/>
      <c r="C183" s="43"/>
      <c r="D183" s="43"/>
      <c r="E183" s="46" t="s">
        <v>76</v>
      </c>
      <c r="F183" s="43"/>
      <c r="G183" s="43"/>
      <c r="H183" s="43"/>
      <c r="I183" s="43"/>
      <c r="J183" s="44"/>
    </row>
    <row r="184" ht="60">
      <c r="A184" s="35" t="s">
        <v>87</v>
      </c>
      <c r="B184" s="42"/>
      <c r="C184" s="43"/>
      <c r="D184" s="43"/>
      <c r="E184" s="45" t="s">
        <v>586</v>
      </c>
      <c r="F184" s="43"/>
      <c r="G184" s="43"/>
      <c r="H184" s="43"/>
      <c r="I184" s="43"/>
      <c r="J184" s="44"/>
    </row>
    <row r="185" ht="60">
      <c r="A185" s="35" t="s">
        <v>82</v>
      </c>
      <c r="B185" s="42"/>
      <c r="C185" s="43"/>
      <c r="D185" s="43"/>
      <c r="E185" s="37" t="s">
        <v>344</v>
      </c>
      <c r="F185" s="43"/>
      <c r="G185" s="43"/>
      <c r="H185" s="43"/>
      <c r="I185" s="43"/>
      <c r="J185" s="44"/>
    </row>
    <row r="186">
      <c r="A186" s="35" t="s">
        <v>74</v>
      </c>
      <c r="B186" s="35">
        <v>44</v>
      </c>
      <c r="C186" s="36" t="s">
        <v>537</v>
      </c>
      <c r="D186" s="35" t="s">
        <v>76</v>
      </c>
      <c r="E186" s="37" t="s">
        <v>538</v>
      </c>
      <c r="F186" s="38" t="s">
        <v>131</v>
      </c>
      <c r="G186" s="39">
        <v>1</v>
      </c>
      <c r="H186" s="40">
        <v>0</v>
      </c>
      <c r="I186" s="40">
        <f>ROUND(G186*H186,P4)</f>
        <v>0</v>
      </c>
      <c r="J186" s="38" t="s">
        <v>79</v>
      </c>
      <c r="O186" s="41">
        <f>I186*0.21</f>
        <v>0</v>
      </c>
      <c r="P186">
        <v>3</v>
      </c>
    </row>
    <row r="187">
      <c r="A187" s="35" t="s">
        <v>80</v>
      </c>
      <c r="B187" s="42"/>
      <c r="C187" s="43"/>
      <c r="D187" s="43"/>
      <c r="E187" s="46" t="s">
        <v>76</v>
      </c>
      <c r="F187" s="43"/>
      <c r="G187" s="43"/>
      <c r="H187" s="43"/>
      <c r="I187" s="43"/>
      <c r="J187" s="44"/>
    </row>
    <row r="188">
      <c r="A188" s="35" t="s">
        <v>87</v>
      </c>
      <c r="B188" s="42"/>
      <c r="C188" s="43"/>
      <c r="D188" s="43"/>
      <c r="E188" s="45" t="s">
        <v>578</v>
      </c>
      <c r="F188" s="43"/>
      <c r="G188" s="43"/>
      <c r="H188" s="43"/>
      <c r="I188" s="43"/>
      <c r="J188" s="44"/>
    </row>
    <row r="189" ht="120">
      <c r="A189" s="35" t="s">
        <v>82</v>
      </c>
      <c r="B189" s="42"/>
      <c r="C189" s="43"/>
      <c r="D189" s="43"/>
      <c r="E189" s="37" t="s">
        <v>539</v>
      </c>
      <c r="F189" s="43"/>
      <c r="G189" s="43"/>
      <c r="H189" s="43"/>
      <c r="I189" s="43"/>
      <c r="J189" s="44"/>
    </row>
    <row r="190">
      <c r="A190" s="35" t="s">
        <v>74</v>
      </c>
      <c r="B190" s="35">
        <v>45</v>
      </c>
      <c r="C190" s="36" t="s">
        <v>349</v>
      </c>
      <c r="D190" s="35" t="s">
        <v>76</v>
      </c>
      <c r="E190" s="37" t="s">
        <v>350</v>
      </c>
      <c r="F190" s="38" t="s">
        <v>196</v>
      </c>
      <c r="G190" s="39">
        <v>13.5</v>
      </c>
      <c r="H190" s="40">
        <v>0</v>
      </c>
      <c r="I190" s="40">
        <f>ROUND(G190*H190,P4)</f>
        <v>0</v>
      </c>
      <c r="J190" s="38" t="s">
        <v>79</v>
      </c>
      <c r="O190" s="41">
        <f>I190*0.21</f>
        <v>0</v>
      </c>
      <c r="P190">
        <v>3</v>
      </c>
    </row>
    <row r="191">
      <c r="A191" s="35" t="s">
        <v>80</v>
      </c>
      <c r="B191" s="42"/>
      <c r="C191" s="43"/>
      <c r="D191" s="43"/>
      <c r="E191" s="46" t="s">
        <v>76</v>
      </c>
      <c r="F191" s="43"/>
      <c r="G191" s="43"/>
      <c r="H191" s="43"/>
      <c r="I191" s="43"/>
      <c r="J191" s="44"/>
    </row>
    <row r="192" ht="60">
      <c r="A192" s="35" t="s">
        <v>87</v>
      </c>
      <c r="B192" s="42"/>
      <c r="C192" s="43"/>
      <c r="D192" s="43"/>
      <c r="E192" s="45" t="s">
        <v>577</v>
      </c>
      <c r="F192" s="43"/>
      <c r="G192" s="43"/>
      <c r="H192" s="43"/>
      <c r="I192" s="43"/>
      <c r="J192" s="44"/>
    </row>
    <row r="193" ht="30">
      <c r="A193" s="35" t="s">
        <v>82</v>
      </c>
      <c r="B193" s="42"/>
      <c r="C193" s="43"/>
      <c r="D193" s="43"/>
      <c r="E193" s="37" t="s">
        <v>351</v>
      </c>
      <c r="F193" s="43"/>
      <c r="G193" s="43"/>
      <c r="H193" s="43"/>
      <c r="I193" s="43"/>
      <c r="J193" s="44"/>
    </row>
    <row r="194">
      <c r="A194" s="35" t="s">
        <v>74</v>
      </c>
      <c r="B194" s="35">
        <v>46</v>
      </c>
      <c r="C194" s="36" t="s">
        <v>352</v>
      </c>
      <c r="D194" s="35" t="s">
        <v>76</v>
      </c>
      <c r="E194" s="37" t="s">
        <v>353</v>
      </c>
      <c r="F194" s="38" t="s">
        <v>142</v>
      </c>
      <c r="G194" s="39">
        <v>1.268</v>
      </c>
      <c r="H194" s="40">
        <v>0</v>
      </c>
      <c r="I194" s="40">
        <f>ROUND(G194*H194,P4)</f>
        <v>0</v>
      </c>
      <c r="J194" s="38" t="s">
        <v>79</v>
      </c>
      <c r="O194" s="41">
        <f>I194*0.21</f>
        <v>0</v>
      </c>
      <c r="P194">
        <v>3</v>
      </c>
    </row>
    <row r="195" ht="30">
      <c r="A195" s="35" t="s">
        <v>80</v>
      </c>
      <c r="B195" s="42"/>
      <c r="C195" s="43"/>
      <c r="D195" s="43"/>
      <c r="E195" s="37" t="s">
        <v>354</v>
      </c>
      <c r="F195" s="43"/>
      <c r="G195" s="43"/>
      <c r="H195" s="43"/>
      <c r="I195" s="43"/>
      <c r="J195" s="44"/>
    </row>
    <row r="196">
      <c r="A196" s="35" t="s">
        <v>87</v>
      </c>
      <c r="B196" s="42"/>
      <c r="C196" s="43"/>
      <c r="D196" s="43"/>
      <c r="E196" s="45" t="s">
        <v>587</v>
      </c>
      <c r="F196" s="43"/>
      <c r="G196" s="43"/>
      <c r="H196" s="43"/>
      <c r="I196" s="43"/>
      <c r="J196" s="44"/>
    </row>
    <row r="197" ht="135">
      <c r="A197" s="35" t="s">
        <v>82</v>
      </c>
      <c r="B197" s="48"/>
      <c r="C197" s="49"/>
      <c r="D197" s="49"/>
      <c r="E197" s="37" t="s">
        <v>356</v>
      </c>
      <c r="F197" s="49"/>
      <c r="G197" s="49"/>
      <c r="H197" s="49"/>
      <c r="I197" s="49"/>
      <c r="J197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53</v>
      </c>
      <c r="F2" s="15"/>
      <c r="G2" s="15"/>
      <c r="H2" s="15"/>
      <c r="I2" s="15"/>
      <c r="J2" s="17"/>
    </row>
    <row r="3">
      <c r="A3" s="3" t="s">
        <v>54</v>
      </c>
      <c r="B3" s="18" t="s">
        <v>55</v>
      </c>
      <c r="C3" s="19" t="s">
        <v>56</v>
      </c>
      <c r="D3" s="20"/>
      <c r="E3" s="21" t="s">
        <v>57</v>
      </c>
      <c r="F3" s="15"/>
      <c r="G3" s="15"/>
      <c r="H3" s="22" t="s">
        <v>35</v>
      </c>
      <c r="I3" s="23">
        <f>SUMIFS(I8:I20,A8:A20,"SD")</f>
        <v>0</v>
      </c>
      <c r="J3" s="17"/>
      <c r="O3">
        <v>0</v>
      </c>
      <c r="P3">
        <v>2</v>
      </c>
    </row>
    <row r="4">
      <c r="A4" s="3" t="s">
        <v>58</v>
      </c>
      <c r="B4" s="18" t="s">
        <v>59</v>
      </c>
      <c r="C4" s="19" t="s">
        <v>35</v>
      </c>
      <c r="D4" s="20"/>
      <c r="E4" s="21" t="s">
        <v>36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60</v>
      </c>
      <c r="B5" s="25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 t="s">
        <v>67</v>
      </c>
      <c r="I5" s="7"/>
      <c r="J5" s="26" t="s">
        <v>68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69</v>
      </c>
      <c r="I6" s="7" t="s">
        <v>70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71</v>
      </c>
      <c r="B8" s="30"/>
      <c r="C8" s="31" t="s">
        <v>138</v>
      </c>
      <c r="D8" s="32"/>
      <c r="E8" s="29" t="s">
        <v>139</v>
      </c>
      <c r="F8" s="32"/>
      <c r="G8" s="32"/>
      <c r="H8" s="32"/>
      <c r="I8" s="33">
        <f>SUMIFS(I9:I20,A9:A20,"P")</f>
        <v>0</v>
      </c>
      <c r="J8" s="34"/>
    </row>
    <row r="9">
      <c r="A9" s="35" t="s">
        <v>74</v>
      </c>
      <c r="B9" s="35">
        <v>1</v>
      </c>
      <c r="C9" s="36" t="s">
        <v>194</v>
      </c>
      <c r="D9" s="35" t="s">
        <v>76</v>
      </c>
      <c r="E9" s="37" t="s">
        <v>195</v>
      </c>
      <c r="F9" s="38" t="s">
        <v>196</v>
      </c>
      <c r="G9" s="39">
        <v>42</v>
      </c>
      <c r="H9" s="40">
        <v>0</v>
      </c>
      <c r="I9" s="40">
        <f>ROUND(G9*H9,P4)</f>
        <v>0</v>
      </c>
      <c r="J9" s="38" t="s">
        <v>79</v>
      </c>
      <c r="O9" s="41">
        <f>I9*0.21</f>
        <v>0</v>
      </c>
      <c r="P9">
        <v>3</v>
      </c>
    </row>
    <row r="10">
      <c r="A10" s="35" t="s">
        <v>80</v>
      </c>
      <c r="B10" s="42"/>
      <c r="C10" s="43"/>
      <c r="D10" s="43"/>
      <c r="E10" s="37" t="s">
        <v>197</v>
      </c>
      <c r="F10" s="43"/>
      <c r="G10" s="43"/>
      <c r="H10" s="43"/>
      <c r="I10" s="43"/>
      <c r="J10" s="44"/>
    </row>
    <row r="11">
      <c r="A11" s="35" t="s">
        <v>87</v>
      </c>
      <c r="B11" s="42"/>
      <c r="C11" s="43"/>
      <c r="D11" s="43"/>
      <c r="E11" s="45" t="s">
        <v>588</v>
      </c>
      <c r="F11" s="43"/>
      <c r="G11" s="43"/>
      <c r="H11" s="43"/>
      <c r="I11" s="43"/>
      <c r="J11" s="44"/>
    </row>
    <row r="12" ht="120">
      <c r="A12" s="35" t="s">
        <v>82</v>
      </c>
      <c r="B12" s="42"/>
      <c r="C12" s="43"/>
      <c r="D12" s="43"/>
      <c r="E12" s="37" t="s">
        <v>199</v>
      </c>
      <c r="F12" s="43"/>
      <c r="G12" s="43"/>
      <c r="H12" s="43"/>
      <c r="I12" s="43"/>
      <c r="J12" s="44"/>
    </row>
    <row r="13">
      <c r="A13" s="35" t="s">
        <v>74</v>
      </c>
      <c r="B13" s="35">
        <v>2</v>
      </c>
      <c r="C13" s="36" t="s">
        <v>265</v>
      </c>
      <c r="D13" s="35" t="s">
        <v>76</v>
      </c>
      <c r="E13" s="37" t="s">
        <v>360</v>
      </c>
      <c r="F13" s="38" t="s">
        <v>196</v>
      </c>
      <c r="G13" s="39">
        <v>82</v>
      </c>
      <c r="H13" s="40">
        <v>0</v>
      </c>
      <c r="I13" s="40">
        <f>ROUND(G13*H13,P4)</f>
        <v>0</v>
      </c>
      <c r="J13" s="38" t="s">
        <v>79</v>
      </c>
      <c r="O13" s="41">
        <f>I13*0.21</f>
        <v>0</v>
      </c>
      <c r="P13">
        <v>3</v>
      </c>
    </row>
    <row r="14">
      <c r="A14" s="35" t="s">
        <v>80</v>
      </c>
      <c r="B14" s="42"/>
      <c r="C14" s="43"/>
      <c r="D14" s="43"/>
      <c r="E14" s="46" t="s">
        <v>76</v>
      </c>
      <c r="F14" s="43"/>
      <c r="G14" s="43"/>
      <c r="H14" s="43"/>
      <c r="I14" s="43"/>
      <c r="J14" s="44"/>
    </row>
    <row r="15">
      <c r="A15" s="35" t="s">
        <v>87</v>
      </c>
      <c r="B15" s="42"/>
      <c r="C15" s="43"/>
      <c r="D15" s="43"/>
      <c r="E15" s="45" t="s">
        <v>589</v>
      </c>
      <c r="F15" s="43"/>
      <c r="G15" s="43"/>
      <c r="H15" s="43"/>
      <c r="I15" s="43"/>
      <c r="J15" s="44"/>
    </row>
    <row r="16" ht="75">
      <c r="A16" s="35" t="s">
        <v>82</v>
      </c>
      <c r="B16" s="42"/>
      <c r="C16" s="43"/>
      <c r="D16" s="43"/>
      <c r="E16" s="37" t="s">
        <v>362</v>
      </c>
      <c r="F16" s="43"/>
      <c r="G16" s="43"/>
      <c r="H16" s="43"/>
      <c r="I16" s="43"/>
      <c r="J16" s="44"/>
    </row>
    <row r="17">
      <c r="A17" s="35" t="s">
        <v>74</v>
      </c>
      <c r="B17" s="35">
        <v>3</v>
      </c>
      <c r="C17" s="36" t="s">
        <v>281</v>
      </c>
      <c r="D17" s="35" t="s">
        <v>100</v>
      </c>
      <c r="E17" s="37" t="s">
        <v>282</v>
      </c>
      <c r="F17" s="38" t="s">
        <v>196</v>
      </c>
      <c r="G17" s="39">
        <v>82</v>
      </c>
      <c r="H17" s="40">
        <v>0</v>
      </c>
      <c r="I17" s="40">
        <f>ROUND(G17*H17,P4)</f>
        <v>0</v>
      </c>
      <c r="J17" s="38" t="s">
        <v>79</v>
      </c>
      <c r="O17" s="41">
        <f>I17*0.21</f>
        <v>0</v>
      </c>
      <c r="P17">
        <v>3</v>
      </c>
    </row>
    <row r="18">
      <c r="A18" s="35" t="s">
        <v>80</v>
      </c>
      <c r="B18" s="42"/>
      <c r="C18" s="43"/>
      <c r="D18" s="43"/>
      <c r="E18" s="37" t="s">
        <v>363</v>
      </c>
      <c r="F18" s="43"/>
      <c r="G18" s="43"/>
      <c r="H18" s="43"/>
      <c r="I18" s="43"/>
      <c r="J18" s="44"/>
    </row>
    <row r="19">
      <c r="A19" s="35" t="s">
        <v>87</v>
      </c>
      <c r="B19" s="42"/>
      <c r="C19" s="43"/>
      <c r="D19" s="43"/>
      <c r="E19" s="45" t="s">
        <v>590</v>
      </c>
      <c r="F19" s="43"/>
      <c r="G19" s="43"/>
      <c r="H19" s="43"/>
      <c r="I19" s="43"/>
      <c r="J19" s="44"/>
    </row>
    <row r="20" ht="165">
      <c r="A20" s="35" t="s">
        <v>82</v>
      </c>
      <c r="B20" s="48"/>
      <c r="C20" s="49"/>
      <c r="D20" s="49"/>
      <c r="E20" s="37" t="s">
        <v>285</v>
      </c>
      <c r="F20" s="49"/>
      <c r="G20" s="49"/>
      <c r="H20" s="49"/>
      <c r="I20" s="49"/>
      <c r="J20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53</v>
      </c>
      <c r="F2" s="15"/>
      <c r="G2" s="15"/>
      <c r="H2" s="15"/>
      <c r="I2" s="15"/>
      <c r="J2" s="17"/>
    </row>
    <row r="3">
      <c r="A3" s="3" t="s">
        <v>54</v>
      </c>
      <c r="B3" s="18" t="s">
        <v>55</v>
      </c>
      <c r="C3" s="19" t="s">
        <v>56</v>
      </c>
      <c r="D3" s="20"/>
      <c r="E3" s="21" t="s">
        <v>57</v>
      </c>
      <c r="F3" s="15"/>
      <c r="G3" s="15"/>
      <c r="H3" s="22" t="s">
        <v>37</v>
      </c>
      <c r="I3" s="23">
        <f>SUMIFS(I8:I164,A8:A164,"SD")</f>
        <v>0</v>
      </c>
      <c r="J3" s="17"/>
      <c r="O3">
        <v>0</v>
      </c>
      <c r="P3">
        <v>2</v>
      </c>
    </row>
    <row r="4">
      <c r="A4" s="3" t="s">
        <v>58</v>
      </c>
      <c r="B4" s="18" t="s">
        <v>59</v>
      </c>
      <c r="C4" s="19" t="s">
        <v>37</v>
      </c>
      <c r="D4" s="20"/>
      <c r="E4" s="21" t="s">
        <v>38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60</v>
      </c>
      <c r="B5" s="25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 t="s">
        <v>67</v>
      </c>
      <c r="I5" s="7"/>
      <c r="J5" s="26" t="s">
        <v>68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69</v>
      </c>
      <c r="I6" s="7" t="s">
        <v>70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71</v>
      </c>
      <c r="B8" s="30"/>
      <c r="C8" s="31" t="s">
        <v>72</v>
      </c>
      <c r="D8" s="32"/>
      <c r="E8" s="29" t="s">
        <v>73</v>
      </c>
      <c r="F8" s="32"/>
      <c r="G8" s="32"/>
      <c r="H8" s="32"/>
      <c r="I8" s="33">
        <f>SUMIFS(I9:I16,A9:A16,"P")</f>
        <v>0</v>
      </c>
      <c r="J8" s="34"/>
    </row>
    <row r="9" ht="30">
      <c r="A9" s="35" t="s">
        <v>74</v>
      </c>
      <c r="B9" s="35">
        <v>1</v>
      </c>
      <c r="C9" s="36" t="s">
        <v>146</v>
      </c>
      <c r="D9" s="35" t="s">
        <v>76</v>
      </c>
      <c r="E9" s="37" t="s">
        <v>200</v>
      </c>
      <c r="F9" s="38" t="s">
        <v>148</v>
      </c>
      <c r="G9" s="39">
        <v>727.64999999999998</v>
      </c>
      <c r="H9" s="40">
        <v>0</v>
      </c>
      <c r="I9" s="40">
        <f>ROUND(G9*H9,P4)</f>
        <v>0</v>
      </c>
      <c r="J9" s="38" t="s">
        <v>79</v>
      </c>
      <c r="O9" s="41">
        <f>I9*0.21</f>
        <v>0</v>
      </c>
      <c r="P9">
        <v>3</v>
      </c>
    </row>
    <row r="10">
      <c r="A10" s="35" t="s">
        <v>80</v>
      </c>
      <c r="B10" s="42"/>
      <c r="C10" s="43"/>
      <c r="D10" s="43"/>
      <c r="E10" s="46" t="s">
        <v>76</v>
      </c>
      <c r="F10" s="43"/>
      <c r="G10" s="43"/>
      <c r="H10" s="43"/>
      <c r="I10" s="43"/>
      <c r="J10" s="44"/>
    </row>
    <row r="11" ht="45">
      <c r="A11" s="35" t="s">
        <v>87</v>
      </c>
      <c r="B11" s="42"/>
      <c r="C11" s="43"/>
      <c r="D11" s="43"/>
      <c r="E11" s="45" t="s">
        <v>591</v>
      </c>
      <c r="F11" s="43"/>
      <c r="G11" s="43"/>
      <c r="H11" s="43"/>
      <c r="I11" s="43"/>
      <c r="J11" s="44"/>
    </row>
    <row r="12" ht="165">
      <c r="A12" s="35" t="s">
        <v>82</v>
      </c>
      <c r="B12" s="42"/>
      <c r="C12" s="43"/>
      <c r="D12" s="43"/>
      <c r="E12" s="37" t="s">
        <v>202</v>
      </c>
      <c r="F12" s="43"/>
      <c r="G12" s="43"/>
      <c r="H12" s="43"/>
      <c r="I12" s="43"/>
      <c r="J12" s="44"/>
    </row>
    <row r="13" ht="30">
      <c r="A13" s="35" t="s">
        <v>74</v>
      </c>
      <c r="B13" s="35">
        <v>2</v>
      </c>
      <c r="C13" s="36" t="s">
        <v>146</v>
      </c>
      <c r="D13" s="35" t="s">
        <v>100</v>
      </c>
      <c r="E13" s="37" t="s">
        <v>200</v>
      </c>
      <c r="F13" s="38" t="s">
        <v>148</v>
      </c>
      <c r="G13" s="39">
        <v>388.80000000000001</v>
      </c>
      <c r="H13" s="40">
        <v>0</v>
      </c>
      <c r="I13" s="40">
        <f>ROUND(G13*H13,P4)</f>
        <v>0</v>
      </c>
      <c r="J13" s="38" t="s">
        <v>79</v>
      </c>
      <c r="O13" s="41">
        <f>I13*0.21</f>
        <v>0</v>
      </c>
      <c r="P13">
        <v>3</v>
      </c>
    </row>
    <row r="14">
      <c r="A14" s="35" t="s">
        <v>80</v>
      </c>
      <c r="B14" s="42"/>
      <c r="C14" s="43"/>
      <c r="D14" s="43"/>
      <c r="E14" s="37" t="s">
        <v>203</v>
      </c>
      <c r="F14" s="43"/>
      <c r="G14" s="43"/>
      <c r="H14" s="43"/>
      <c r="I14" s="43"/>
      <c r="J14" s="44"/>
    </row>
    <row r="15">
      <c r="A15" s="35" t="s">
        <v>87</v>
      </c>
      <c r="B15" s="42"/>
      <c r="C15" s="43"/>
      <c r="D15" s="43"/>
      <c r="E15" s="45" t="s">
        <v>592</v>
      </c>
      <c r="F15" s="43"/>
      <c r="G15" s="43"/>
      <c r="H15" s="43"/>
      <c r="I15" s="43"/>
      <c r="J15" s="44"/>
    </row>
    <row r="16" ht="165">
      <c r="A16" s="35" t="s">
        <v>82</v>
      </c>
      <c r="B16" s="42"/>
      <c r="C16" s="43"/>
      <c r="D16" s="43"/>
      <c r="E16" s="37" t="s">
        <v>202</v>
      </c>
      <c r="F16" s="43"/>
      <c r="G16" s="43"/>
      <c r="H16" s="43"/>
      <c r="I16" s="43"/>
      <c r="J16" s="44"/>
    </row>
    <row r="17">
      <c r="A17" s="29" t="s">
        <v>71</v>
      </c>
      <c r="B17" s="30"/>
      <c r="C17" s="31" t="s">
        <v>100</v>
      </c>
      <c r="D17" s="32"/>
      <c r="E17" s="29" t="s">
        <v>151</v>
      </c>
      <c r="F17" s="32"/>
      <c r="G17" s="32"/>
      <c r="H17" s="32"/>
      <c r="I17" s="33">
        <f>SUMIFS(I18:I65,A18:A65,"P")</f>
        <v>0</v>
      </c>
      <c r="J17" s="34"/>
    </row>
    <row r="18">
      <c r="A18" s="35" t="s">
        <v>74</v>
      </c>
      <c r="B18" s="35">
        <v>3</v>
      </c>
      <c r="C18" s="36" t="s">
        <v>205</v>
      </c>
      <c r="D18" s="35" t="s">
        <v>76</v>
      </c>
      <c r="E18" s="37" t="s">
        <v>206</v>
      </c>
      <c r="F18" s="38" t="s">
        <v>196</v>
      </c>
      <c r="G18" s="39">
        <v>200</v>
      </c>
      <c r="H18" s="40">
        <v>0</v>
      </c>
      <c r="I18" s="40">
        <f>ROUND(G18*H18,P4)</f>
        <v>0</v>
      </c>
      <c r="J18" s="38" t="s">
        <v>79</v>
      </c>
      <c r="O18" s="41">
        <f>I18*0.21</f>
        <v>0</v>
      </c>
      <c r="P18">
        <v>3</v>
      </c>
    </row>
    <row r="19">
      <c r="A19" s="35" t="s">
        <v>80</v>
      </c>
      <c r="B19" s="42"/>
      <c r="C19" s="43"/>
      <c r="D19" s="43"/>
      <c r="E19" s="37" t="s">
        <v>207</v>
      </c>
      <c r="F19" s="43"/>
      <c r="G19" s="43"/>
      <c r="H19" s="43"/>
      <c r="I19" s="43"/>
      <c r="J19" s="44"/>
    </row>
    <row r="20">
      <c r="A20" s="35" t="s">
        <v>87</v>
      </c>
      <c r="B20" s="42"/>
      <c r="C20" s="43"/>
      <c r="D20" s="43"/>
      <c r="E20" s="45" t="s">
        <v>371</v>
      </c>
      <c r="F20" s="43"/>
      <c r="G20" s="43"/>
      <c r="H20" s="43"/>
      <c r="I20" s="43"/>
      <c r="J20" s="44"/>
    </row>
    <row r="21" ht="45">
      <c r="A21" s="35" t="s">
        <v>82</v>
      </c>
      <c r="B21" s="42"/>
      <c r="C21" s="43"/>
      <c r="D21" s="43"/>
      <c r="E21" s="37" t="s">
        <v>209</v>
      </c>
      <c r="F21" s="43"/>
      <c r="G21" s="43"/>
      <c r="H21" s="43"/>
      <c r="I21" s="43"/>
      <c r="J21" s="44"/>
    </row>
    <row r="22">
      <c r="A22" s="35" t="s">
        <v>74</v>
      </c>
      <c r="B22" s="35">
        <v>4</v>
      </c>
      <c r="C22" s="36" t="s">
        <v>434</v>
      </c>
      <c r="D22" s="35" t="s">
        <v>76</v>
      </c>
      <c r="E22" s="37" t="s">
        <v>435</v>
      </c>
      <c r="F22" s="38" t="s">
        <v>131</v>
      </c>
      <c r="G22" s="39">
        <v>2</v>
      </c>
      <c r="H22" s="40">
        <v>0</v>
      </c>
      <c r="I22" s="40">
        <f>ROUND(G22*H22,P4)</f>
        <v>0</v>
      </c>
      <c r="J22" s="38" t="s">
        <v>79</v>
      </c>
      <c r="O22" s="41">
        <f>I22*0.21</f>
        <v>0</v>
      </c>
      <c r="P22">
        <v>3</v>
      </c>
    </row>
    <row r="23">
      <c r="A23" s="35" t="s">
        <v>80</v>
      </c>
      <c r="B23" s="42"/>
      <c r="C23" s="43"/>
      <c r="D23" s="43"/>
      <c r="E23" s="46" t="s">
        <v>76</v>
      </c>
      <c r="F23" s="43"/>
      <c r="G23" s="43"/>
      <c r="H23" s="43"/>
      <c r="I23" s="43"/>
      <c r="J23" s="44"/>
    </row>
    <row r="24">
      <c r="A24" s="35" t="s">
        <v>87</v>
      </c>
      <c r="B24" s="42"/>
      <c r="C24" s="43"/>
      <c r="D24" s="43"/>
      <c r="E24" s="45" t="s">
        <v>416</v>
      </c>
      <c r="F24" s="43"/>
      <c r="G24" s="43"/>
      <c r="H24" s="43"/>
      <c r="I24" s="43"/>
      <c r="J24" s="44"/>
    </row>
    <row r="25" ht="195">
      <c r="A25" s="35" t="s">
        <v>82</v>
      </c>
      <c r="B25" s="42"/>
      <c r="C25" s="43"/>
      <c r="D25" s="43"/>
      <c r="E25" s="37" t="s">
        <v>552</v>
      </c>
      <c r="F25" s="43"/>
      <c r="G25" s="43"/>
      <c r="H25" s="43"/>
      <c r="I25" s="43"/>
      <c r="J25" s="44"/>
    </row>
    <row r="26">
      <c r="A26" s="35" t="s">
        <v>74</v>
      </c>
      <c r="B26" s="35">
        <v>5</v>
      </c>
      <c r="C26" s="36" t="s">
        <v>372</v>
      </c>
      <c r="D26" s="35" t="s">
        <v>76</v>
      </c>
      <c r="E26" s="37" t="s">
        <v>373</v>
      </c>
      <c r="F26" s="38" t="s">
        <v>142</v>
      </c>
      <c r="G26" s="39">
        <v>174</v>
      </c>
      <c r="H26" s="40">
        <v>0</v>
      </c>
      <c r="I26" s="40">
        <f>ROUND(G26*H26,P4)</f>
        <v>0</v>
      </c>
      <c r="J26" s="38" t="s">
        <v>79</v>
      </c>
      <c r="O26" s="41">
        <f>I26*0.21</f>
        <v>0</v>
      </c>
      <c r="P26">
        <v>3</v>
      </c>
    </row>
    <row r="27">
      <c r="A27" s="35" t="s">
        <v>80</v>
      </c>
      <c r="B27" s="42"/>
      <c r="C27" s="43"/>
      <c r="D27" s="43"/>
      <c r="E27" s="37" t="s">
        <v>203</v>
      </c>
      <c r="F27" s="43"/>
      <c r="G27" s="43"/>
      <c r="H27" s="43"/>
      <c r="I27" s="43"/>
      <c r="J27" s="44"/>
    </row>
    <row r="28">
      <c r="A28" s="35" t="s">
        <v>87</v>
      </c>
      <c r="B28" s="42"/>
      <c r="C28" s="43"/>
      <c r="D28" s="43"/>
      <c r="E28" s="45" t="s">
        <v>593</v>
      </c>
      <c r="F28" s="43"/>
      <c r="G28" s="43"/>
      <c r="H28" s="43"/>
      <c r="I28" s="43"/>
      <c r="J28" s="44"/>
    </row>
    <row r="29" ht="90">
      <c r="A29" s="35" t="s">
        <v>82</v>
      </c>
      <c r="B29" s="42"/>
      <c r="C29" s="43"/>
      <c r="D29" s="43"/>
      <c r="E29" s="37" t="s">
        <v>214</v>
      </c>
      <c r="F29" s="43"/>
      <c r="G29" s="43"/>
      <c r="H29" s="43"/>
      <c r="I29" s="43"/>
      <c r="J29" s="44"/>
    </row>
    <row r="30">
      <c r="A30" s="35" t="s">
        <v>74</v>
      </c>
      <c r="B30" s="35">
        <v>6</v>
      </c>
      <c r="C30" s="36" t="s">
        <v>210</v>
      </c>
      <c r="D30" s="35" t="s">
        <v>76</v>
      </c>
      <c r="E30" s="37" t="s">
        <v>211</v>
      </c>
      <c r="F30" s="38" t="s">
        <v>142</v>
      </c>
      <c r="G30" s="39">
        <v>325</v>
      </c>
      <c r="H30" s="40">
        <v>0</v>
      </c>
      <c r="I30" s="40">
        <f>ROUND(G30*H30,P4)</f>
        <v>0</v>
      </c>
      <c r="J30" s="38" t="s">
        <v>79</v>
      </c>
      <c r="O30" s="41">
        <f>I30*0.21</f>
        <v>0</v>
      </c>
      <c r="P30">
        <v>3</v>
      </c>
    </row>
    <row r="31" ht="30">
      <c r="A31" s="35" t="s">
        <v>80</v>
      </c>
      <c r="B31" s="42"/>
      <c r="C31" s="43"/>
      <c r="D31" s="43"/>
      <c r="E31" s="37" t="s">
        <v>594</v>
      </c>
      <c r="F31" s="43"/>
      <c r="G31" s="43"/>
      <c r="H31" s="43"/>
      <c r="I31" s="43"/>
      <c r="J31" s="44"/>
    </row>
    <row r="32">
      <c r="A32" s="35" t="s">
        <v>87</v>
      </c>
      <c r="B32" s="42"/>
      <c r="C32" s="43"/>
      <c r="D32" s="43"/>
      <c r="E32" s="45" t="s">
        <v>595</v>
      </c>
      <c r="F32" s="43"/>
      <c r="G32" s="43"/>
      <c r="H32" s="43"/>
      <c r="I32" s="43"/>
      <c r="J32" s="44"/>
    </row>
    <row r="33" ht="90">
      <c r="A33" s="35" t="s">
        <v>82</v>
      </c>
      <c r="B33" s="42"/>
      <c r="C33" s="43"/>
      <c r="D33" s="43"/>
      <c r="E33" s="37" t="s">
        <v>214</v>
      </c>
      <c r="F33" s="43"/>
      <c r="G33" s="43"/>
      <c r="H33" s="43"/>
      <c r="I33" s="43"/>
      <c r="J33" s="44"/>
    </row>
    <row r="34">
      <c r="A34" s="35" t="s">
        <v>74</v>
      </c>
      <c r="B34" s="35">
        <v>7</v>
      </c>
      <c r="C34" s="36" t="s">
        <v>219</v>
      </c>
      <c r="D34" s="35" t="s">
        <v>76</v>
      </c>
      <c r="E34" s="37" t="s">
        <v>220</v>
      </c>
      <c r="F34" s="38" t="s">
        <v>142</v>
      </c>
      <c r="G34" s="39">
        <v>216</v>
      </c>
      <c r="H34" s="40">
        <v>0</v>
      </c>
      <c r="I34" s="40">
        <f>ROUND(G34*H34,P4)</f>
        <v>0</v>
      </c>
      <c r="J34" s="38" t="s">
        <v>79</v>
      </c>
      <c r="O34" s="41">
        <f>I34*0.21</f>
        <v>0</v>
      </c>
      <c r="P34">
        <v>3</v>
      </c>
    </row>
    <row r="35" ht="30">
      <c r="A35" s="35" t="s">
        <v>80</v>
      </c>
      <c r="B35" s="42"/>
      <c r="C35" s="43"/>
      <c r="D35" s="43"/>
      <c r="E35" s="37" t="s">
        <v>221</v>
      </c>
      <c r="F35" s="43"/>
      <c r="G35" s="43"/>
      <c r="H35" s="43"/>
      <c r="I35" s="43"/>
      <c r="J35" s="44"/>
    </row>
    <row r="36">
      <c r="A36" s="35" t="s">
        <v>87</v>
      </c>
      <c r="B36" s="42"/>
      <c r="C36" s="43"/>
      <c r="D36" s="43"/>
      <c r="E36" s="45" t="s">
        <v>596</v>
      </c>
      <c r="F36" s="43"/>
      <c r="G36" s="43"/>
      <c r="H36" s="43"/>
      <c r="I36" s="43"/>
      <c r="J36" s="44"/>
    </row>
    <row r="37" ht="409.5">
      <c r="A37" s="35" t="s">
        <v>82</v>
      </c>
      <c r="B37" s="42"/>
      <c r="C37" s="43"/>
      <c r="D37" s="43"/>
      <c r="E37" s="37" t="s">
        <v>223</v>
      </c>
      <c r="F37" s="43"/>
      <c r="G37" s="43"/>
      <c r="H37" s="43"/>
      <c r="I37" s="43"/>
      <c r="J37" s="44"/>
    </row>
    <row r="38">
      <c r="A38" s="35" t="s">
        <v>74</v>
      </c>
      <c r="B38" s="35">
        <v>8</v>
      </c>
      <c r="C38" s="36" t="s">
        <v>224</v>
      </c>
      <c r="D38" s="35" t="s">
        <v>76</v>
      </c>
      <c r="E38" s="37" t="s">
        <v>225</v>
      </c>
      <c r="F38" s="38" t="s">
        <v>196</v>
      </c>
      <c r="G38" s="39">
        <v>1000</v>
      </c>
      <c r="H38" s="40">
        <v>0</v>
      </c>
      <c r="I38" s="40">
        <f>ROUND(G38*H38,P4)</f>
        <v>0</v>
      </c>
      <c r="J38" s="38" t="s">
        <v>79</v>
      </c>
      <c r="O38" s="41">
        <f>I38*0.21</f>
        <v>0</v>
      </c>
      <c r="P38">
        <v>3</v>
      </c>
    </row>
    <row r="39">
      <c r="A39" s="35" t="s">
        <v>80</v>
      </c>
      <c r="B39" s="42"/>
      <c r="C39" s="43"/>
      <c r="D39" s="43"/>
      <c r="E39" s="37" t="s">
        <v>226</v>
      </c>
      <c r="F39" s="43"/>
      <c r="G39" s="43"/>
      <c r="H39" s="43"/>
      <c r="I39" s="43"/>
      <c r="J39" s="44"/>
    </row>
    <row r="40">
      <c r="A40" s="35" t="s">
        <v>87</v>
      </c>
      <c r="B40" s="42"/>
      <c r="C40" s="43"/>
      <c r="D40" s="43"/>
      <c r="E40" s="45" t="s">
        <v>597</v>
      </c>
      <c r="F40" s="43"/>
      <c r="G40" s="43"/>
      <c r="H40" s="43"/>
      <c r="I40" s="43"/>
      <c r="J40" s="44"/>
    </row>
    <row r="41" ht="90">
      <c r="A41" s="35" t="s">
        <v>82</v>
      </c>
      <c r="B41" s="42"/>
      <c r="C41" s="43"/>
      <c r="D41" s="43"/>
      <c r="E41" s="37" t="s">
        <v>228</v>
      </c>
      <c r="F41" s="43"/>
      <c r="G41" s="43"/>
      <c r="H41" s="43"/>
      <c r="I41" s="43"/>
      <c r="J41" s="44"/>
    </row>
    <row r="42">
      <c r="A42" s="35" t="s">
        <v>74</v>
      </c>
      <c r="B42" s="35">
        <v>9</v>
      </c>
      <c r="C42" s="36" t="s">
        <v>229</v>
      </c>
      <c r="D42" s="35" t="s">
        <v>76</v>
      </c>
      <c r="E42" s="37" t="s">
        <v>230</v>
      </c>
      <c r="F42" s="38" t="s">
        <v>189</v>
      </c>
      <c r="G42" s="39">
        <v>1217</v>
      </c>
      <c r="H42" s="40">
        <v>0</v>
      </c>
      <c r="I42" s="40">
        <f>ROUND(G42*H42,P4)</f>
        <v>0</v>
      </c>
      <c r="J42" s="38" t="s">
        <v>79</v>
      </c>
      <c r="O42" s="41">
        <f>I42*0.21</f>
        <v>0</v>
      </c>
      <c r="P42">
        <v>3</v>
      </c>
    </row>
    <row r="43">
      <c r="A43" s="35" t="s">
        <v>80</v>
      </c>
      <c r="B43" s="42"/>
      <c r="C43" s="43"/>
      <c r="D43" s="43"/>
      <c r="E43" s="46" t="s">
        <v>76</v>
      </c>
      <c r="F43" s="43"/>
      <c r="G43" s="43"/>
      <c r="H43" s="43"/>
      <c r="I43" s="43"/>
      <c r="J43" s="44"/>
    </row>
    <row r="44">
      <c r="A44" s="35" t="s">
        <v>87</v>
      </c>
      <c r="B44" s="42"/>
      <c r="C44" s="43"/>
      <c r="D44" s="43"/>
      <c r="E44" s="45" t="s">
        <v>598</v>
      </c>
      <c r="F44" s="43"/>
      <c r="G44" s="43"/>
      <c r="H44" s="43"/>
      <c r="I44" s="43"/>
      <c r="J44" s="44"/>
    </row>
    <row r="45" ht="90">
      <c r="A45" s="35" t="s">
        <v>82</v>
      </c>
      <c r="B45" s="42"/>
      <c r="C45" s="43"/>
      <c r="D45" s="43"/>
      <c r="E45" s="37" t="s">
        <v>228</v>
      </c>
      <c r="F45" s="43"/>
      <c r="G45" s="43"/>
      <c r="H45" s="43"/>
      <c r="I45" s="43"/>
      <c r="J45" s="44"/>
    </row>
    <row r="46">
      <c r="A46" s="35" t="s">
        <v>74</v>
      </c>
      <c r="B46" s="35">
        <v>10</v>
      </c>
      <c r="C46" s="36" t="s">
        <v>380</v>
      </c>
      <c r="D46" s="35" t="s">
        <v>76</v>
      </c>
      <c r="E46" s="37" t="s">
        <v>381</v>
      </c>
      <c r="F46" s="38" t="s">
        <v>189</v>
      </c>
      <c r="G46" s="39">
        <v>60</v>
      </c>
      <c r="H46" s="40">
        <v>0</v>
      </c>
      <c r="I46" s="40">
        <f>ROUND(G46*H46,P4)</f>
        <v>0</v>
      </c>
      <c r="J46" s="38" t="s">
        <v>79</v>
      </c>
      <c r="O46" s="41">
        <f>I46*0.21</f>
        <v>0</v>
      </c>
      <c r="P46">
        <v>3</v>
      </c>
    </row>
    <row r="47">
      <c r="A47" s="35" t="s">
        <v>80</v>
      </c>
      <c r="B47" s="42"/>
      <c r="C47" s="43"/>
      <c r="D47" s="43"/>
      <c r="E47" s="46" t="s">
        <v>76</v>
      </c>
      <c r="F47" s="43"/>
      <c r="G47" s="43"/>
      <c r="H47" s="43"/>
      <c r="I47" s="43"/>
      <c r="J47" s="44"/>
    </row>
    <row r="48" ht="60">
      <c r="A48" s="35" t="s">
        <v>87</v>
      </c>
      <c r="B48" s="42"/>
      <c r="C48" s="43"/>
      <c r="D48" s="43"/>
      <c r="E48" s="45" t="s">
        <v>599</v>
      </c>
      <c r="F48" s="43"/>
      <c r="G48" s="43"/>
      <c r="H48" s="43"/>
      <c r="I48" s="43"/>
      <c r="J48" s="44"/>
    </row>
    <row r="49" ht="90">
      <c r="A49" s="35" t="s">
        <v>82</v>
      </c>
      <c r="B49" s="42"/>
      <c r="C49" s="43"/>
      <c r="D49" s="43"/>
      <c r="E49" s="37" t="s">
        <v>228</v>
      </c>
      <c r="F49" s="43"/>
      <c r="G49" s="43"/>
      <c r="H49" s="43"/>
      <c r="I49" s="43"/>
      <c r="J49" s="44"/>
    </row>
    <row r="50">
      <c r="A50" s="35" t="s">
        <v>74</v>
      </c>
      <c r="B50" s="35">
        <v>11</v>
      </c>
      <c r="C50" s="36" t="s">
        <v>446</v>
      </c>
      <c r="D50" s="35" t="s">
        <v>76</v>
      </c>
      <c r="E50" s="37" t="s">
        <v>447</v>
      </c>
      <c r="F50" s="38" t="s">
        <v>189</v>
      </c>
      <c r="G50" s="39">
        <v>40</v>
      </c>
      <c r="H50" s="40">
        <v>0</v>
      </c>
      <c r="I50" s="40">
        <f>ROUND(G50*H50,P4)</f>
        <v>0</v>
      </c>
      <c r="J50" s="38" t="s">
        <v>79</v>
      </c>
      <c r="O50" s="41">
        <f>I50*0.21</f>
        <v>0</v>
      </c>
      <c r="P50">
        <v>3</v>
      </c>
    </row>
    <row r="51">
      <c r="A51" s="35" t="s">
        <v>80</v>
      </c>
      <c r="B51" s="42"/>
      <c r="C51" s="43"/>
      <c r="D51" s="43"/>
      <c r="E51" s="46" t="s">
        <v>76</v>
      </c>
      <c r="F51" s="43"/>
      <c r="G51" s="43"/>
      <c r="H51" s="43"/>
      <c r="I51" s="43"/>
      <c r="J51" s="44"/>
    </row>
    <row r="52">
      <c r="A52" s="35" t="s">
        <v>87</v>
      </c>
      <c r="B52" s="42"/>
      <c r="C52" s="43"/>
      <c r="D52" s="43"/>
      <c r="E52" s="45" t="s">
        <v>600</v>
      </c>
      <c r="F52" s="43"/>
      <c r="G52" s="43"/>
      <c r="H52" s="43"/>
      <c r="I52" s="43"/>
      <c r="J52" s="44"/>
    </row>
    <row r="53" ht="90">
      <c r="A53" s="35" t="s">
        <v>82</v>
      </c>
      <c r="B53" s="42"/>
      <c r="C53" s="43"/>
      <c r="D53" s="43"/>
      <c r="E53" s="37" t="s">
        <v>228</v>
      </c>
      <c r="F53" s="43"/>
      <c r="G53" s="43"/>
      <c r="H53" s="43"/>
      <c r="I53" s="43"/>
      <c r="J53" s="44"/>
    </row>
    <row r="54">
      <c r="A54" s="35" t="s">
        <v>74</v>
      </c>
      <c r="B54" s="35">
        <v>12</v>
      </c>
      <c r="C54" s="36" t="s">
        <v>156</v>
      </c>
      <c r="D54" s="35" t="s">
        <v>76</v>
      </c>
      <c r="E54" s="37" t="s">
        <v>235</v>
      </c>
      <c r="F54" s="38" t="s">
        <v>142</v>
      </c>
      <c r="G54" s="39">
        <v>216</v>
      </c>
      <c r="H54" s="40">
        <v>0</v>
      </c>
      <c r="I54" s="40">
        <f>ROUND(G54*H54,P4)</f>
        <v>0</v>
      </c>
      <c r="J54" s="38" t="s">
        <v>79</v>
      </c>
      <c r="O54" s="41">
        <f>I54*0.21</f>
        <v>0</v>
      </c>
      <c r="P54">
        <v>3</v>
      </c>
    </row>
    <row r="55">
      <c r="A55" s="35" t="s">
        <v>80</v>
      </c>
      <c r="B55" s="42"/>
      <c r="C55" s="43"/>
      <c r="D55" s="43"/>
      <c r="E55" s="37" t="s">
        <v>203</v>
      </c>
      <c r="F55" s="43"/>
      <c r="G55" s="43"/>
      <c r="H55" s="43"/>
      <c r="I55" s="43"/>
      <c r="J55" s="44"/>
    </row>
    <row r="56">
      <c r="A56" s="35" t="s">
        <v>87</v>
      </c>
      <c r="B56" s="42"/>
      <c r="C56" s="43"/>
      <c r="D56" s="43"/>
      <c r="E56" s="45" t="s">
        <v>601</v>
      </c>
      <c r="F56" s="43"/>
      <c r="G56" s="43"/>
      <c r="H56" s="43"/>
      <c r="I56" s="43"/>
      <c r="J56" s="44"/>
    </row>
    <row r="57" ht="240">
      <c r="A57" s="35" t="s">
        <v>82</v>
      </c>
      <c r="B57" s="42"/>
      <c r="C57" s="43"/>
      <c r="D57" s="43"/>
      <c r="E57" s="37" t="s">
        <v>237</v>
      </c>
      <c r="F57" s="43"/>
      <c r="G57" s="43"/>
      <c r="H57" s="43"/>
      <c r="I57" s="43"/>
      <c r="J57" s="44"/>
    </row>
    <row r="58">
      <c r="A58" s="35" t="s">
        <v>74</v>
      </c>
      <c r="B58" s="35">
        <v>13</v>
      </c>
      <c r="C58" s="36" t="s">
        <v>238</v>
      </c>
      <c r="D58" s="35" t="s">
        <v>76</v>
      </c>
      <c r="E58" s="37" t="s">
        <v>239</v>
      </c>
      <c r="F58" s="38" t="s">
        <v>142</v>
      </c>
      <c r="G58" s="39">
        <v>75</v>
      </c>
      <c r="H58" s="40">
        <v>0</v>
      </c>
      <c r="I58" s="40">
        <f>ROUND(G58*H58,P4)</f>
        <v>0</v>
      </c>
      <c r="J58" s="38" t="s">
        <v>79</v>
      </c>
      <c r="O58" s="41">
        <f>I58*0.21</f>
        <v>0</v>
      </c>
      <c r="P58">
        <v>3</v>
      </c>
    </row>
    <row r="59">
      <c r="A59" s="35" t="s">
        <v>80</v>
      </c>
      <c r="B59" s="42"/>
      <c r="C59" s="43"/>
      <c r="D59" s="43"/>
      <c r="E59" s="37" t="s">
        <v>203</v>
      </c>
      <c r="F59" s="43"/>
      <c r="G59" s="43"/>
      <c r="H59" s="43"/>
      <c r="I59" s="43"/>
      <c r="J59" s="44"/>
    </row>
    <row r="60">
      <c r="A60" s="35" t="s">
        <v>87</v>
      </c>
      <c r="B60" s="42"/>
      <c r="C60" s="43"/>
      <c r="D60" s="43"/>
      <c r="E60" s="45" t="s">
        <v>602</v>
      </c>
      <c r="F60" s="43"/>
      <c r="G60" s="43"/>
      <c r="H60" s="43"/>
      <c r="I60" s="43"/>
      <c r="J60" s="44"/>
    </row>
    <row r="61" ht="315">
      <c r="A61" s="35" t="s">
        <v>82</v>
      </c>
      <c r="B61" s="42"/>
      <c r="C61" s="43"/>
      <c r="D61" s="43"/>
      <c r="E61" s="37" t="s">
        <v>241</v>
      </c>
      <c r="F61" s="43"/>
      <c r="G61" s="43"/>
      <c r="H61" s="43"/>
      <c r="I61" s="43"/>
      <c r="J61" s="44"/>
    </row>
    <row r="62">
      <c r="A62" s="35" t="s">
        <v>74</v>
      </c>
      <c r="B62" s="35">
        <v>14</v>
      </c>
      <c r="C62" s="36" t="s">
        <v>242</v>
      </c>
      <c r="D62" s="35" t="s">
        <v>76</v>
      </c>
      <c r="E62" s="37" t="s">
        <v>243</v>
      </c>
      <c r="F62" s="38" t="s">
        <v>196</v>
      </c>
      <c r="G62" s="39">
        <v>600</v>
      </c>
      <c r="H62" s="40">
        <v>0</v>
      </c>
      <c r="I62" s="40">
        <f>ROUND(G62*H62,P4)</f>
        <v>0</v>
      </c>
      <c r="J62" s="38" t="s">
        <v>79</v>
      </c>
      <c r="O62" s="41">
        <f>I62*0.21</f>
        <v>0</v>
      </c>
      <c r="P62">
        <v>3</v>
      </c>
    </row>
    <row r="63">
      <c r="A63" s="35" t="s">
        <v>80</v>
      </c>
      <c r="B63" s="42"/>
      <c r="C63" s="43"/>
      <c r="D63" s="43"/>
      <c r="E63" s="37" t="s">
        <v>203</v>
      </c>
      <c r="F63" s="43"/>
      <c r="G63" s="43"/>
      <c r="H63" s="43"/>
      <c r="I63" s="43"/>
      <c r="J63" s="44"/>
    </row>
    <row r="64">
      <c r="A64" s="35" t="s">
        <v>87</v>
      </c>
      <c r="B64" s="42"/>
      <c r="C64" s="43"/>
      <c r="D64" s="43"/>
      <c r="E64" s="45" t="s">
        <v>603</v>
      </c>
      <c r="F64" s="43"/>
      <c r="G64" s="43"/>
      <c r="H64" s="43"/>
      <c r="I64" s="43"/>
      <c r="J64" s="44"/>
    </row>
    <row r="65" ht="30">
      <c r="A65" s="35" t="s">
        <v>82</v>
      </c>
      <c r="B65" s="42"/>
      <c r="C65" s="43"/>
      <c r="D65" s="43"/>
      <c r="E65" s="37" t="s">
        <v>245</v>
      </c>
      <c r="F65" s="43"/>
      <c r="G65" s="43"/>
      <c r="H65" s="43"/>
      <c r="I65" s="43"/>
      <c r="J65" s="44"/>
    </row>
    <row r="66">
      <c r="A66" s="29" t="s">
        <v>71</v>
      </c>
      <c r="B66" s="30"/>
      <c r="C66" s="31" t="s">
        <v>170</v>
      </c>
      <c r="D66" s="32"/>
      <c r="E66" s="29" t="s">
        <v>171</v>
      </c>
      <c r="F66" s="32"/>
      <c r="G66" s="32"/>
      <c r="H66" s="32"/>
      <c r="I66" s="33">
        <f>SUMIFS(I67:I78,A67:A78,"P")</f>
        <v>0</v>
      </c>
      <c r="J66" s="34"/>
    </row>
    <row r="67">
      <c r="A67" s="35" t="s">
        <v>74</v>
      </c>
      <c r="B67" s="35">
        <v>15</v>
      </c>
      <c r="C67" s="36" t="s">
        <v>246</v>
      </c>
      <c r="D67" s="35" t="s">
        <v>76</v>
      </c>
      <c r="E67" s="37" t="s">
        <v>247</v>
      </c>
      <c r="F67" s="38" t="s">
        <v>142</v>
      </c>
      <c r="G67" s="39">
        <v>4.5</v>
      </c>
      <c r="H67" s="40">
        <v>0</v>
      </c>
      <c r="I67" s="40">
        <f>ROUND(G67*H67,P4)</f>
        <v>0</v>
      </c>
      <c r="J67" s="38" t="s">
        <v>79</v>
      </c>
      <c r="O67" s="41">
        <f>I67*0.21</f>
        <v>0</v>
      </c>
      <c r="P67">
        <v>3</v>
      </c>
    </row>
    <row r="68" ht="30">
      <c r="A68" s="35" t="s">
        <v>80</v>
      </c>
      <c r="B68" s="42"/>
      <c r="C68" s="43"/>
      <c r="D68" s="43"/>
      <c r="E68" s="37" t="s">
        <v>248</v>
      </c>
      <c r="F68" s="43"/>
      <c r="G68" s="43"/>
      <c r="H68" s="43"/>
      <c r="I68" s="43"/>
      <c r="J68" s="44"/>
    </row>
    <row r="69" ht="90">
      <c r="A69" s="35" t="s">
        <v>87</v>
      </c>
      <c r="B69" s="42"/>
      <c r="C69" s="43"/>
      <c r="D69" s="43"/>
      <c r="E69" s="45" t="s">
        <v>604</v>
      </c>
      <c r="F69" s="43"/>
      <c r="G69" s="43"/>
      <c r="H69" s="43"/>
      <c r="I69" s="43"/>
      <c r="J69" s="44"/>
    </row>
    <row r="70" ht="409.5">
      <c r="A70" s="35" t="s">
        <v>82</v>
      </c>
      <c r="B70" s="42"/>
      <c r="C70" s="43"/>
      <c r="D70" s="43"/>
      <c r="E70" s="37" t="s">
        <v>250</v>
      </c>
      <c r="F70" s="43"/>
      <c r="G70" s="43"/>
      <c r="H70" s="43"/>
      <c r="I70" s="43"/>
      <c r="J70" s="44"/>
    </row>
    <row r="71">
      <c r="A71" s="35" t="s">
        <v>74</v>
      </c>
      <c r="B71" s="35">
        <v>16</v>
      </c>
      <c r="C71" s="36" t="s">
        <v>251</v>
      </c>
      <c r="D71" s="35" t="s">
        <v>76</v>
      </c>
      <c r="E71" s="37" t="s">
        <v>252</v>
      </c>
      <c r="F71" s="38" t="s">
        <v>142</v>
      </c>
      <c r="G71" s="39">
        <v>1.75</v>
      </c>
      <c r="H71" s="40">
        <v>0</v>
      </c>
      <c r="I71" s="40">
        <f>ROUND(G71*H71,P4)</f>
        <v>0</v>
      </c>
      <c r="J71" s="38" t="s">
        <v>79</v>
      </c>
      <c r="O71" s="41">
        <f>I71*0.21</f>
        <v>0</v>
      </c>
      <c r="P71">
        <v>3</v>
      </c>
    </row>
    <row r="72">
      <c r="A72" s="35" t="s">
        <v>80</v>
      </c>
      <c r="B72" s="42"/>
      <c r="C72" s="43"/>
      <c r="D72" s="43"/>
      <c r="E72" s="46" t="s">
        <v>76</v>
      </c>
      <c r="F72" s="43"/>
      <c r="G72" s="43"/>
      <c r="H72" s="43"/>
      <c r="I72" s="43"/>
      <c r="J72" s="44"/>
    </row>
    <row r="73">
      <c r="A73" s="35" t="s">
        <v>87</v>
      </c>
      <c r="B73" s="42"/>
      <c r="C73" s="43"/>
      <c r="D73" s="43"/>
      <c r="E73" s="45" t="s">
        <v>605</v>
      </c>
      <c r="F73" s="43"/>
      <c r="G73" s="43"/>
      <c r="H73" s="43"/>
      <c r="I73" s="43"/>
      <c r="J73" s="44"/>
    </row>
    <row r="74" ht="150">
      <c r="A74" s="35" t="s">
        <v>82</v>
      </c>
      <c r="B74" s="42"/>
      <c r="C74" s="43"/>
      <c r="D74" s="43"/>
      <c r="E74" s="37" t="s">
        <v>254</v>
      </c>
      <c r="F74" s="43"/>
      <c r="G74" s="43"/>
      <c r="H74" s="43"/>
      <c r="I74" s="43"/>
      <c r="J74" s="44"/>
    </row>
    <row r="75">
      <c r="A75" s="35" t="s">
        <v>74</v>
      </c>
      <c r="B75" s="35">
        <v>17</v>
      </c>
      <c r="C75" s="36" t="s">
        <v>606</v>
      </c>
      <c r="D75" s="35" t="s">
        <v>76</v>
      </c>
      <c r="E75" s="37" t="s">
        <v>607</v>
      </c>
      <c r="F75" s="38" t="s">
        <v>142</v>
      </c>
      <c r="G75" s="39">
        <v>5.75</v>
      </c>
      <c r="H75" s="40">
        <v>0</v>
      </c>
      <c r="I75" s="40">
        <f>ROUND(G75*H75,P4)</f>
        <v>0</v>
      </c>
      <c r="J75" s="38" t="s">
        <v>79</v>
      </c>
      <c r="O75" s="41">
        <f>I75*0.21</f>
        <v>0</v>
      </c>
      <c r="P75">
        <v>3</v>
      </c>
    </row>
    <row r="76">
      <c r="A76" s="35" t="s">
        <v>80</v>
      </c>
      <c r="B76" s="42"/>
      <c r="C76" s="43"/>
      <c r="D76" s="43"/>
      <c r="E76" s="46" t="s">
        <v>76</v>
      </c>
      <c r="F76" s="43"/>
      <c r="G76" s="43"/>
      <c r="H76" s="43"/>
      <c r="I76" s="43"/>
      <c r="J76" s="44"/>
    </row>
    <row r="77" ht="75">
      <c r="A77" s="35" t="s">
        <v>87</v>
      </c>
      <c r="B77" s="42"/>
      <c r="C77" s="43"/>
      <c r="D77" s="43"/>
      <c r="E77" s="45" t="s">
        <v>608</v>
      </c>
      <c r="F77" s="43"/>
      <c r="G77" s="43"/>
      <c r="H77" s="43"/>
      <c r="I77" s="43"/>
      <c r="J77" s="44"/>
    </row>
    <row r="78" ht="150">
      <c r="A78" s="35" t="s">
        <v>82</v>
      </c>
      <c r="B78" s="42"/>
      <c r="C78" s="43"/>
      <c r="D78" s="43"/>
      <c r="E78" s="37" t="s">
        <v>609</v>
      </c>
      <c r="F78" s="43"/>
      <c r="G78" s="43"/>
      <c r="H78" s="43"/>
      <c r="I78" s="43"/>
      <c r="J78" s="44"/>
    </row>
    <row r="79">
      <c r="A79" s="29" t="s">
        <v>71</v>
      </c>
      <c r="B79" s="30"/>
      <c r="C79" s="31" t="s">
        <v>138</v>
      </c>
      <c r="D79" s="32"/>
      <c r="E79" s="29" t="s">
        <v>139</v>
      </c>
      <c r="F79" s="32"/>
      <c r="G79" s="32"/>
      <c r="H79" s="32"/>
      <c r="I79" s="33">
        <f>SUMIFS(I80:I123,A80:A123,"P")</f>
        <v>0</v>
      </c>
      <c r="J79" s="34"/>
    </row>
    <row r="80">
      <c r="A80" s="35" t="s">
        <v>74</v>
      </c>
      <c r="B80" s="35">
        <v>18</v>
      </c>
      <c r="C80" s="36" t="s">
        <v>255</v>
      </c>
      <c r="D80" s="35" t="s">
        <v>76</v>
      </c>
      <c r="E80" s="37" t="s">
        <v>256</v>
      </c>
      <c r="F80" s="38" t="s">
        <v>142</v>
      </c>
      <c r="G80" s="39">
        <v>120</v>
      </c>
      <c r="H80" s="40">
        <v>0</v>
      </c>
      <c r="I80" s="40">
        <f>ROUND(G80*H80,P4)</f>
        <v>0</v>
      </c>
      <c r="J80" s="38" t="s">
        <v>79</v>
      </c>
      <c r="O80" s="41">
        <f>I80*0.21</f>
        <v>0</v>
      </c>
      <c r="P80">
        <v>3</v>
      </c>
    </row>
    <row r="81">
      <c r="A81" s="35" t="s">
        <v>80</v>
      </c>
      <c r="B81" s="42"/>
      <c r="C81" s="43"/>
      <c r="D81" s="43"/>
      <c r="E81" s="37" t="s">
        <v>203</v>
      </c>
      <c r="F81" s="43"/>
      <c r="G81" s="43"/>
      <c r="H81" s="43"/>
      <c r="I81" s="43"/>
      <c r="J81" s="44"/>
    </row>
    <row r="82">
      <c r="A82" s="35" t="s">
        <v>87</v>
      </c>
      <c r="B82" s="42"/>
      <c r="C82" s="43"/>
      <c r="D82" s="43"/>
      <c r="E82" s="45" t="s">
        <v>610</v>
      </c>
      <c r="F82" s="43"/>
      <c r="G82" s="43"/>
      <c r="H82" s="43"/>
      <c r="I82" s="43"/>
      <c r="J82" s="44"/>
    </row>
    <row r="83" ht="60">
      <c r="A83" s="35" t="s">
        <v>82</v>
      </c>
      <c r="B83" s="42"/>
      <c r="C83" s="43"/>
      <c r="D83" s="43"/>
      <c r="E83" s="37" t="s">
        <v>258</v>
      </c>
      <c r="F83" s="43"/>
      <c r="G83" s="43"/>
      <c r="H83" s="43"/>
      <c r="I83" s="43"/>
      <c r="J83" s="44"/>
    </row>
    <row r="84">
      <c r="A84" s="35" t="s">
        <v>74</v>
      </c>
      <c r="B84" s="35">
        <v>19</v>
      </c>
      <c r="C84" s="36" t="s">
        <v>259</v>
      </c>
      <c r="D84" s="35" t="s">
        <v>76</v>
      </c>
      <c r="E84" s="37" t="s">
        <v>260</v>
      </c>
      <c r="F84" s="38" t="s">
        <v>196</v>
      </c>
      <c r="G84" s="39">
        <v>120</v>
      </c>
      <c r="H84" s="40">
        <v>0</v>
      </c>
      <c r="I84" s="40">
        <f>ROUND(G84*H84,P4)</f>
        <v>0</v>
      </c>
      <c r="J84" s="38" t="s">
        <v>79</v>
      </c>
      <c r="O84" s="41">
        <f>I84*0.21</f>
        <v>0</v>
      </c>
      <c r="P84">
        <v>3</v>
      </c>
    </row>
    <row r="85" ht="30">
      <c r="A85" s="35" t="s">
        <v>80</v>
      </c>
      <c r="B85" s="42"/>
      <c r="C85" s="43"/>
      <c r="D85" s="43"/>
      <c r="E85" s="37" t="s">
        <v>390</v>
      </c>
      <c r="F85" s="43"/>
      <c r="G85" s="43"/>
      <c r="H85" s="43"/>
      <c r="I85" s="43"/>
      <c r="J85" s="44"/>
    </row>
    <row r="86">
      <c r="A86" s="35" t="s">
        <v>87</v>
      </c>
      <c r="B86" s="42"/>
      <c r="C86" s="43"/>
      <c r="D86" s="43"/>
      <c r="E86" s="45" t="s">
        <v>611</v>
      </c>
      <c r="F86" s="43"/>
      <c r="G86" s="43"/>
      <c r="H86" s="43"/>
      <c r="I86" s="43"/>
      <c r="J86" s="44"/>
    </row>
    <row r="87" ht="60">
      <c r="A87" s="35" t="s">
        <v>82</v>
      </c>
      <c r="B87" s="42"/>
      <c r="C87" s="43"/>
      <c r="D87" s="43"/>
      <c r="E87" s="37" t="s">
        <v>258</v>
      </c>
      <c r="F87" s="43"/>
      <c r="G87" s="43"/>
      <c r="H87" s="43"/>
      <c r="I87" s="43"/>
      <c r="J87" s="44"/>
    </row>
    <row r="88">
      <c r="A88" s="35" t="s">
        <v>74</v>
      </c>
      <c r="B88" s="35">
        <v>20</v>
      </c>
      <c r="C88" s="36" t="s">
        <v>392</v>
      </c>
      <c r="D88" s="35" t="s">
        <v>76</v>
      </c>
      <c r="E88" s="37" t="s">
        <v>393</v>
      </c>
      <c r="F88" s="38" t="s">
        <v>196</v>
      </c>
      <c r="G88" s="39">
        <v>600</v>
      </c>
      <c r="H88" s="40">
        <v>0</v>
      </c>
      <c r="I88" s="40">
        <f>ROUND(G88*H88,P4)</f>
        <v>0</v>
      </c>
      <c r="J88" s="38" t="s">
        <v>79</v>
      </c>
      <c r="O88" s="41">
        <f>I88*0.21</f>
        <v>0</v>
      </c>
      <c r="P88">
        <v>3</v>
      </c>
    </row>
    <row r="89" ht="45">
      <c r="A89" s="35" t="s">
        <v>80</v>
      </c>
      <c r="B89" s="42"/>
      <c r="C89" s="43"/>
      <c r="D89" s="43"/>
      <c r="E89" s="37" t="s">
        <v>394</v>
      </c>
      <c r="F89" s="43"/>
      <c r="G89" s="43"/>
      <c r="H89" s="43"/>
      <c r="I89" s="43"/>
      <c r="J89" s="44"/>
    </row>
    <row r="90">
      <c r="A90" s="35" t="s">
        <v>87</v>
      </c>
      <c r="B90" s="42"/>
      <c r="C90" s="43"/>
      <c r="D90" s="43"/>
      <c r="E90" s="45" t="s">
        <v>612</v>
      </c>
      <c r="F90" s="43"/>
      <c r="G90" s="43"/>
      <c r="H90" s="43"/>
      <c r="I90" s="43"/>
      <c r="J90" s="44"/>
    </row>
    <row r="91" ht="120">
      <c r="A91" s="35" t="s">
        <v>82</v>
      </c>
      <c r="B91" s="42"/>
      <c r="C91" s="43"/>
      <c r="D91" s="43"/>
      <c r="E91" s="37" t="s">
        <v>457</v>
      </c>
      <c r="F91" s="43"/>
      <c r="G91" s="43"/>
      <c r="H91" s="43"/>
      <c r="I91" s="43"/>
      <c r="J91" s="44"/>
    </row>
    <row r="92">
      <c r="A92" s="35" t="s">
        <v>74</v>
      </c>
      <c r="B92" s="35">
        <v>21</v>
      </c>
      <c r="C92" s="36" t="s">
        <v>397</v>
      </c>
      <c r="D92" s="35" t="s">
        <v>76</v>
      </c>
      <c r="E92" s="37" t="s">
        <v>398</v>
      </c>
      <c r="F92" s="38" t="s">
        <v>196</v>
      </c>
      <c r="G92" s="39">
        <v>600</v>
      </c>
      <c r="H92" s="40">
        <v>0</v>
      </c>
      <c r="I92" s="40">
        <f>ROUND(G92*H92,P4)</f>
        <v>0</v>
      </c>
      <c r="J92" s="38" t="s">
        <v>79</v>
      </c>
      <c r="O92" s="41">
        <f>I92*0.21</f>
        <v>0</v>
      </c>
      <c r="P92">
        <v>3</v>
      </c>
    </row>
    <row r="93">
      <c r="A93" s="35" t="s">
        <v>80</v>
      </c>
      <c r="B93" s="42"/>
      <c r="C93" s="43"/>
      <c r="D93" s="43"/>
      <c r="E93" s="37" t="s">
        <v>203</v>
      </c>
      <c r="F93" s="43"/>
      <c r="G93" s="43"/>
      <c r="H93" s="43"/>
      <c r="I93" s="43"/>
      <c r="J93" s="44"/>
    </row>
    <row r="94" ht="30">
      <c r="A94" s="35" t="s">
        <v>87</v>
      </c>
      <c r="B94" s="42"/>
      <c r="C94" s="43"/>
      <c r="D94" s="43"/>
      <c r="E94" s="45" t="s">
        <v>613</v>
      </c>
      <c r="F94" s="43"/>
      <c r="G94" s="43"/>
      <c r="H94" s="43"/>
      <c r="I94" s="43"/>
      <c r="J94" s="44"/>
    </row>
    <row r="95" ht="120">
      <c r="A95" s="35" t="s">
        <v>82</v>
      </c>
      <c r="B95" s="42"/>
      <c r="C95" s="43"/>
      <c r="D95" s="43"/>
      <c r="E95" s="37" t="s">
        <v>199</v>
      </c>
      <c r="F95" s="43"/>
      <c r="G95" s="43"/>
      <c r="H95" s="43"/>
      <c r="I95" s="43"/>
      <c r="J95" s="44"/>
    </row>
    <row r="96">
      <c r="A96" s="35" t="s">
        <v>74</v>
      </c>
      <c r="B96" s="35">
        <v>22</v>
      </c>
      <c r="C96" s="36" t="s">
        <v>400</v>
      </c>
      <c r="D96" s="35" t="s">
        <v>76</v>
      </c>
      <c r="E96" s="37" t="s">
        <v>401</v>
      </c>
      <c r="F96" s="38" t="s">
        <v>196</v>
      </c>
      <c r="G96" s="39">
        <v>6500</v>
      </c>
      <c r="H96" s="40">
        <v>0</v>
      </c>
      <c r="I96" s="40">
        <f>ROUND(G96*H96,P4)</f>
        <v>0</v>
      </c>
      <c r="J96" s="38" t="s">
        <v>79</v>
      </c>
      <c r="O96" s="41">
        <f>I96*0.21</f>
        <v>0</v>
      </c>
      <c r="P96">
        <v>3</v>
      </c>
    </row>
    <row r="97">
      <c r="A97" s="35" t="s">
        <v>80</v>
      </c>
      <c r="B97" s="42"/>
      <c r="C97" s="43"/>
      <c r="D97" s="43"/>
      <c r="E97" s="37" t="s">
        <v>402</v>
      </c>
      <c r="F97" s="43"/>
      <c r="G97" s="43"/>
      <c r="H97" s="43"/>
      <c r="I97" s="43"/>
      <c r="J97" s="44"/>
    </row>
    <row r="98">
      <c r="A98" s="35" t="s">
        <v>87</v>
      </c>
      <c r="B98" s="42"/>
      <c r="C98" s="43"/>
      <c r="D98" s="43"/>
      <c r="E98" s="45" t="s">
        <v>614</v>
      </c>
      <c r="F98" s="43"/>
      <c r="G98" s="43"/>
      <c r="H98" s="43"/>
      <c r="I98" s="43"/>
      <c r="J98" s="44"/>
    </row>
    <row r="99" ht="90">
      <c r="A99" s="35" t="s">
        <v>82</v>
      </c>
      <c r="B99" s="42"/>
      <c r="C99" s="43"/>
      <c r="D99" s="43"/>
      <c r="E99" s="37" t="s">
        <v>404</v>
      </c>
      <c r="F99" s="43"/>
      <c r="G99" s="43"/>
      <c r="H99" s="43"/>
      <c r="I99" s="43"/>
      <c r="J99" s="44"/>
    </row>
    <row r="100">
      <c r="A100" s="35" t="s">
        <v>74</v>
      </c>
      <c r="B100" s="35">
        <v>23</v>
      </c>
      <c r="C100" s="36" t="s">
        <v>263</v>
      </c>
      <c r="D100" s="35" t="s">
        <v>76</v>
      </c>
      <c r="E100" s="37" t="s">
        <v>264</v>
      </c>
      <c r="F100" s="38" t="s">
        <v>196</v>
      </c>
      <c r="G100" s="39">
        <v>2047.2</v>
      </c>
      <c r="H100" s="40">
        <v>0</v>
      </c>
      <c r="I100" s="40">
        <f>ROUND(G100*H100,P4)</f>
        <v>0</v>
      </c>
      <c r="J100" s="38" t="s">
        <v>79</v>
      </c>
      <c r="O100" s="41">
        <f>I100*0.21</f>
        <v>0</v>
      </c>
      <c r="P100">
        <v>3</v>
      </c>
    </row>
    <row r="101">
      <c r="A101" s="35" t="s">
        <v>80</v>
      </c>
      <c r="B101" s="42"/>
      <c r="C101" s="43"/>
      <c r="D101" s="43"/>
      <c r="E101" s="46" t="s">
        <v>76</v>
      </c>
      <c r="F101" s="43"/>
      <c r="G101" s="43"/>
      <c r="H101" s="43"/>
      <c r="I101" s="43"/>
      <c r="J101" s="44"/>
    </row>
    <row r="102" ht="45">
      <c r="A102" s="35" t="s">
        <v>87</v>
      </c>
      <c r="B102" s="42"/>
      <c r="C102" s="43"/>
      <c r="D102" s="43"/>
      <c r="E102" s="45" t="s">
        <v>615</v>
      </c>
      <c r="F102" s="43"/>
      <c r="G102" s="43"/>
      <c r="H102" s="43"/>
      <c r="I102" s="43"/>
      <c r="J102" s="44"/>
    </row>
    <row r="103" ht="120">
      <c r="A103" s="35" t="s">
        <v>82</v>
      </c>
      <c r="B103" s="42"/>
      <c r="C103" s="43"/>
      <c r="D103" s="43"/>
      <c r="E103" s="37" t="s">
        <v>199</v>
      </c>
      <c r="F103" s="43"/>
      <c r="G103" s="43"/>
      <c r="H103" s="43"/>
      <c r="I103" s="43"/>
      <c r="J103" s="44"/>
    </row>
    <row r="104">
      <c r="A104" s="35" t="s">
        <v>74</v>
      </c>
      <c r="B104" s="35">
        <v>24</v>
      </c>
      <c r="C104" s="36" t="s">
        <v>265</v>
      </c>
      <c r="D104" s="35" t="s">
        <v>76</v>
      </c>
      <c r="E104" s="37" t="s">
        <v>266</v>
      </c>
      <c r="F104" s="38" t="s">
        <v>196</v>
      </c>
      <c r="G104" s="39">
        <v>6500</v>
      </c>
      <c r="H104" s="40">
        <v>0</v>
      </c>
      <c r="I104" s="40">
        <f>ROUND(G104*H104,P4)</f>
        <v>0</v>
      </c>
      <c r="J104" s="38" t="s">
        <v>79</v>
      </c>
      <c r="O104" s="41">
        <f>I104*0.21</f>
        <v>0</v>
      </c>
      <c r="P104">
        <v>3</v>
      </c>
    </row>
    <row r="105">
      <c r="A105" s="35" t="s">
        <v>80</v>
      </c>
      <c r="B105" s="42"/>
      <c r="C105" s="43"/>
      <c r="D105" s="43"/>
      <c r="E105" s="37" t="s">
        <v>267</v>
      </c>
      <c r="F105" s="43"/>
      <c r="G105" s="43"/>
      <c r="H105" s="43"/>
      <c r="I105" s="43"/>
      <c r="J105" s="44"/>
    </row>
    <row r="106">
      <c r="A106" s="35" t="s">
        <v>87</v>
      </c>
      <c r="B106" s="42"/>
      <c r="C106" s="43"/>
      <c r="D106" s="43"/>
      <c r="E106" s="45" t="s">
        <v>616</v>
      </c>
      <c r="F106" s="43"/>
      <c r="G106" s="43"/>
      <c r="H106" s="43"/>
      <c r="I106" s="43"/>
      <c r="J106" s="44"/>
    </row>
    <row r="107" ht="75">
      <c r="A107" s="35" t="s">
        <v>82</v>
      </c>
      <c r="B107" s="42"/>
      <c r="C107" s="43"/>
      <c r="D107" s="43"/>
      <c r="E107" s="37" t="s">
        <v>269</v>
      </c>
      <c r="F107" s="43"/>
      <c r="G107" s="43"/>
      <c r="H107" s="43"/>
      <c r="I107" s="43"/>
      <c r="J107" s="44"/>
    </row>
    <row r="108">
      <c r="A108" s="35" t="s">
        <v>74</v>
      </c>
      <c r="B108" s="35">
        <v>25</v>
      </c>
      <c r="C108" s="36" t="s">
        <v>270</v>
      </c>
      <c r="D108" s="35" t="s">
        <v>76</v>
      </c>
      <c r="E108" s="37" t="s">
        <v>271</v>
      </c>
      <c r="F108" s="38" t="s">
        <v>196</v>
      </c>
      <c r="G108" s="39">
        <v>6500</v>
      </c>
      <c r="H108" s="40">
        <v>0</v>
      </c>
      <c r="I108" s="40">
        <f>ROUND(G108*H108,P4)</f>
        <v>0</v>
      </c>
      <c r="J108" s="38" t="s">
        <v>79</v>
      </c>
      <c r="O108" s="41">
        <f>I108*0.21</f>
        <v>0</v>
      </c>
      <c r="P108">
        <v>3</v>
      </c>
    </row>
    <row r="109" ht="30">
      <c r="A109" s="35" t="s">
        <v>80</v>
      </c>
      <c r="B109" s="42"/>
      <c r="C109" s="43"/>
      <c r="D109" s="43"/>
      <c r="E109" s="37" t="s">
        <v>406</v>
      </c>
      <c r="F109" s="43"/>
      <c r="G109" s="43"/>
      <c r="H109" s="43"/>
      <c r="I109" s="43"/>
      <c r="J109" s="44"/>
    </row>
    <row r="110">
      <c r="A110" s="35" t="s">
        <v>87</v>
      </c>
      <c r="B110" s="42"/>
      <c r="C110" s="43"/>
      <c r="D110" s="43"/>
      <c r="E110" s="45" t="s">
        <v>616</v>
      </c>
      <c r="F110" s="43"/>
      <c r="G110" s="43"/>
      <c r="H110" s="43"/>
      <c r="I110" s="43"/>
      <c r="J110" s="44"/>
    </row>
    <row r="111" ht="75">
      <c r="A111" s="35" t="s">
        <v>82</v>
      </c>
      <c r="B111" s="42"/>
      <c r="C111" s="43"/>
      <c r="D111" s="43"/>
      <c r="E111" s="37" t="s">
        <v>269</v>
      </c>
      <c r="F111" s="43"/>
      <c r="G111" s="43"/>
      <c r="H111" s="43"/>
      <c r="I111" s="43"/>
      <c r="J111" s="44"/>
    </row>
    <row r="112">
      <c r="A112" s="35" t="s">
        <v>74</v>
      </c>
      <c r="B112" s="35">
        <v>26</v>
      </c>
      <c r="C112" s="36" t="s">
        <v>274</v>
      </c>
      <c r="D112" s="35" t="s">
        <v>76</v>
      </c>
      <c r="E112" s="37" t="s">
        <v>275</v>
      </c>
      <c r="F112" s="38" t="s">
        <v>196</v>
      </c>
      <c r="G112" s="39">
        <v>1000</v>
      </c>
      <c r="H112" s="40">
        <v>0</v>
      </c>
      <c r="I112" s="40">
        <f>ROUND(G112*H112,P4)</f>
        <v>0</v>
      </c>
      <c r="J112" s="38" t="s">
        <v>79</v>
      </c>
      <c r="O112" s="41">
        <f>I112*0.21</f>
        <v>0</v>
      </c>
      <c r="P112">
        <v>3</v>
      </c>
    </row>
    <row r="113" ht="75">
      <c r="A113" s="35" t="s">
        <v>80</v>
      </c>
      <c r="B113" s="42"/>
      <c r="C113" s="43"/>
      <c r="D113" s="43"/>
      <c r="E113" s="37" t="s">
        <v>276</v>
      </c>
      <c r="F113" s="43"/>
      <c r="G113" s="43"/>
      <c r="H113" s="43"/>
      <c r="I113" s="43"/>
      <c r="J113" s="44"/>
    </row>
    <row r="114">
      <c r="A114" s="35" t="s">
        <v>87</v>
      </c>
      <c r="B114" s="42"/>
      <c r="C114" s="43"/>
      <c r="D114" s="43"/>
      <c r="E114" s="45" t="s">
        <v>617</v>
      </c>
      <c r="F114" s="43"/>
      <c r="G114" s="43"/>
      <c r="H114" s="43"/>
      <c r="I114" s="43"/>
      <c r="J114" s="44"/>
    </row>
    <row r="115" ht="60">
      <c r="A115" s="35" t="s">
        <v>82</v>
      </c>
      <c r="B115" s="42"/>
      <c r="C115" s="43"/>
      <c r="D115" s="43"/>
      <c r="E115" s="37" t="s">
        <v>278</v>
      </c>
      <c r="F115" s="43"/>
      <c r="G115" s="43"/>
      <c r="H115" s="43"/>
      <c r="I115" s="43"/>
      <c r="J115" s="44"/>
    </row>
    <row r="116">
      <c r="A116" s="35" t="s">
        <v>74</v>
      </c>
      <c r="B116" s="35">
        <v>27</v>
      </c>
      <c r="C116" s="36" t="s">
        <v>281</v>
      </c>
      <c r="D116" s="35" t="s">
        <v>76</v>
      </c>
      <c r="E116" s="37" t="s">
        <v>282</v>
      </c>
      <c r="F116" s="38" t="s">
        <v>196</v>
      </c>
      <c r="G116" s="39">
        <v>6500</v>
      </c>
      <c r="H116" s="40">
        <v>0</v>
      </c>
      <c r="I116" s="40">
        <f>ROUND(G116*H116,P4)</f>
        <v>0</v>
      </c>
      <c r="J116" s="38" t="s">
        <v>79</v>
      </c>
      <c r="O116" s="41">
        <f>I116*0.21</f>
        <v>0</v>
      </c>
      <c r="P116">
        <v>3</v>
      </c>
    </row>
    <row r="117">
      <c r="A117" s="35" t="s">
        <v>80</v>
      </c>
      <c r="B117" s="42"/>
      <c r="C117" s="43"/>
      <c r="D117" s="43"/>
      <c r="E117" s="37" t="s">
        <v>283</v>
      </c>
      <c r="F117" s="43"/>
      <c r="G117" s="43"/>
      <c r="H117" s="43"/>
      <c r="I117" s="43"/>
      <c r="J117" s="44"/>
    </row>
    <row r="118">
      <c r="A118" s="35" t="s">
        <v>87</v>
      </c>
      <c r="B118" s="42"/>
      <c r="C118" s="43"/>
      <c r="D118" s="43"/>
      <c r="E118" s="45" t="s">
        <v>616</v>
      </c>
      <c r="F118" s="43"/>
      <c r="G118" s="43"/>
      <c r="H118" s="43"/>
      <c r="I118" s="43"/>
      <c r="J118" s="44"/>
    </row>
    <row r="119" ht="165">
      <c r="A119" s="35" t="s">
        <v>82</v>
      </c>
      <c r="B119" s="42"/>
      <c r="C119" s="43"/>
      <c r="D119" s="43"/>
      <c r="E119" s="37" t="s">
        <v>285</v>
      </c>
      <c r="F119" s="43"/>
      <c r="G119" s="43"/>
      <c r="H119" s="43"/>
      <c r="I119" s="43"/>
      <c r="J119" s="44"/>
    </row>
    <row r="120">
      <c r="A120" s="35" t="s">
        <v>74</v>
      </c>
      <c r="B120" s="35">
        <v>28</v>
      </c>
      <c r="C120" s="36" t="s">
        <v>293</v>
      </c>
      <c r="D120" s="35" t="s">
        <v>76</v>
      </c>
      <c r="E120" s="37" t="s">
        <v>294</v>
      </c>
      <c r="F120" s="38" t="s">
        <v>196</v>
      </c>
      <c r="G120" s="39">
        <v>6500</v>
      </c>
      <c r="H120" s="40">
        <v>0</v>
      </c>
      <c r="I120" s="40">
        <f>ROUND(G120*H120,P4)</f>
        <v>0</v>
      </c>
      <c r="J120" s="38" t="s">
        <v>79</v>
      </c>
      <c r="O120" s="41">
        <f>I120*0.21</f>
        <v>0</v>
      </c>
      <c r="P120">
        <v>3</v>
      </c>
    </row>
    <row r="121">
      <c r="A121" s="35" t="s">
        <v>80</v>
      </c>
      <c r="B121" s="42"/>
      <c r="C121" s="43"/>
      <c r="D121" s="43"/>
      <c r="E121" s="46" t="s">
        <v>76</v>
      </c>
      <c r="F121" s="43"/>
      <c r="G121" s="43"/>
      <c r="H121" s="43"/>
      <c r="I121" s="43"/>
      <c r="J121" s="44"/>
    </row>
    <row r="122">
      <c r="A122" s="35" t="s">
        <v>87</v>
      </c>
      <c r="B122" s="42"/>
      <c r="C122" s="43"/>
      <c r="D122" s="43"/>
      <c r="E122" s="45" t="s">
        <v>616</v>
      </c>
      <c r="F122" s="43"/>
      <c r="G122" s="43"/>
      <c r="H122" s="43"/>
      <c r="I122" s="43"/>
      <c r="J122" s="44"/>
    </row>
    <row r="123" ht="165">
      <c r="A123" s="35" t="s">
        <v>82</v>
      </c>
      <c r="B123" s="42"/>
      <c r="C123" s="43"/>
      <c r="D123" s="43"/>
      <c r="E123" s="37" t="s">
        <v>285</v>
      </c>
      <c r="F123" s="43"/>
      <c r="G123" s="43"/>
      <c r="H123" s="43"/>
      <c r="I123" s="43"/>
      <c r="J123" s="44"/>
    </row>
    <row r="124">
      <c r="A124" s="29" t="s">
        <v>71</v>
      </c>
      <c r="B124" s="30"/>
      <c r="C124" s="31" t="s">
        <v>295</v>
      </c>
      <c r="D124" s="32"/>
      <c r="E124" s="29" t="s">
        <v>296</v>
      </c>
      <c r="F124" s="32"/>
      <c r="G124" s="32"/>
      <c r="H124" s="32"/>
      <c r="I124" s="33">
        <f>SUMIFS(I125:I128,A125:A128,"P")</f>
        <v>0</v>
      </c>
      <c r="J124" s="34"/>
    </row>
    <row r="125" ht="30">
      <c r="A125" s="35" t="s">
        <v>74</v>
      </c>
      <c r="B125" s="35">
        <v>29</v>
      </c>
      <c r="C125" s="36" t="s">
        <v>297</v>
      </c>
      <c r="D125" s="35" t="s">
        <v>76</v>
      </c>
      <c r="E125" s="37" t="s">
        <v>298</v>
      </c>
      <c r="F125" s="38" t="s">
        <v>196</v>
      </c>
      <c r="G125" s="39">
        <v>19</v>
      </c>
      <c r="H125" s="40">
        <v>0</v>
      </c>
      <c r="I125" s="40">
        <f>ROUND(G125*H125,P4)</f>
        <v>0</v>
      </c>
      <c r="J125" s="38" t="s">
        <v>79</v>
      </c>
      <c r="O125" s="41">
        <f>I125*0.21</f>
        <v>0</v>
      </c>
      <c r="P125">
        <v>3</v>
      </c>
    </row>
    <row r="126">
      <c r="A126" s="35" t="s">
        <v>80</v>
      </c>
      <c r="B126" s="42"/>
      <c r="C126" s="43"/>
      <c r="D126" s="43"/>
      <c r="E126" s="46" t="s">
        <v>76</v>
      </c>
      <c r="F126" s="43"/>
      <c r="G126" s="43"/>
      <c r="H126" s="43"/>
      <c r="I126" s="43"/>
      <c r="J126" s="44"/>
    </row>
    <row r="127" ht="45">
      <c r="A127" s="35" t="s">
        <v>87</v>
      </c>
      <c r="B127" s="42"/>
      <c r="C127" s="43"/>
      <c r="D127" s="43"/>
      <c r="E127" s="45" t="s">
        <v>618</v>
      </c>
      <c r="F127" s="43"/>
      <c r="G127" s="43"/>
      <c r="H127" s="43"/>
      <c r="I127" s="43"/>
      <c r="J127" s="44"/>
    </row>
    <row r="128" ht="90">
      <c r="A128" s="35" t="s">
        <v>82</v>
      </c>
      <c r="B128" s="42"/>
      <c r="C128" s="43"/>
      <c r="D128" s="43"/>
      <c r="E128" s="37" t="s">
        <v>300</v>
      </c>
      <c r="F128" s="43"/>
      <c r="G128" s="43"/>
      <c r="H128" s="43"/>
      <c r="I128" s="43"/>
      <c r="J128" s="44"/>
    </row>
    <row r="129">
      <c r="A129" s="29" t="s">
        <v>71</v>
      </c>
      <c r="B129" s="30"/>
      <c r="C129" s="31" t="s">
        <v>185</v>
      </c>
      <c r="D129" s="32"/>
      <c r="E129" s="29" t="s">
        <v>186</v>
      </c>
      <c r="F129" s="32"/>
      <c r="G129" s="32"/>
      <c r="H129" s="32"/>
      <c r="I129" s="33">
        <f>SUMIFS(I130:I164,A130:A164,"P")</f>
        <v>0</v>
      </c>
      <c r="J129" s="34"/>
    </row>
    <row r="130">
      <c r="A130" s="35" t="s">
        <v>74</v>
      </c>
      <c r="B130" s="35">
        <v>30</v>
      </c>
      <c r="C130" s="36" t="s">
        <v>409</v>
      </c>
      <c r="D130" s="35" t="s">
        <v>76</v>
      </c>
      <c r="E130" s="37" t="s">
        <v>410</v>
      </c>
      <c r="F130" s="38" t="s">
        <v>189</v>
      </c>
      <c r="G130" s="39">
        <v>47.5</v>
      </c>
      <c r="H130" s="40">
        <v>0</v>
      </c>
      <c r="I130" s="40">
        <f>ROUND(G130*H130,P4)</f>
        <v>0</v>
      </c>
      <c r="J130" s="38" t="s">
        <v>79</v>
      </c>
      <c r="O130" s="41">
        <f>I130*0.21</f>
        <v>0</v>
      </c>
      <c r="P130">
        <v>3</v>
      </c>
    </row>
    <row r="131">
      <c r="A131" s="35" t="s">
        <v>80</v>
      </c>
      <c r="B131" s="42"/>
      <c r="C131" s="43"/>
      <c r="D131" s="43"/>
      <c r="E131" s="37" t="s">
        <v>411</v>
      </c>
      <c r="F131" s="43"/>
      <c r="G131" s="43"/>
      <c r="H131" s="43"/>
      <c r="I131" s="43"/>
      <c r="J131" s="44"/>
    </row>
    <row r="132" ht="75">
      <c r="A132" s="35" t="s">
        <v>87</v>
      </c>
      <c r="B132" s="42"/>
      <c r="C132" s="43"/>
      <c r="D132" s="43"/>
      <c r="E132" s="45" t="s">
        <v>619</v>
      </c>
      <c r="F132" s="43"/>
      <c r="G132" s="43"/>
      <c r="H132" s="43"/>
      <c r="I132" s="43"/>
      <c r="J132" s="44"/>
    </row>
    <row r="133" ht="75">
      <c r="A133" s="35" t="s">
        <v>82</v>
      </c>
      <c r="B133" s="42"/>
      <c r="C133" s="43"/>
      <c r="D133" s="43"/>
      <c r="E133" s="37" t="s">
        <v>413</v>
      </c>
      <c r="F133" s="43"/>
      <c r="G133" s="43"/>
      <c r="H133" s="43"/>
      <c r="I133" s="43"/>
      <c r="J133" s="44"/>
    </row>
    <row r="134" ht="30">
      <c r="A134" s="35" t="s">
        <v>74</v>
      </c>
      <c r="B134" s="35">
        <v>31</v>
      </c>
      <c r="C134" s="36" t="s">
        <v>474</v>
      </c>
      <c r="D134" s="35" t="s">
        <v>76</v>
      </c>
      <c r="E134" s="37" t="s">
        <v>475</v>
      </c>
      <c r="F134" s="38" t="s">
        <v>189</v>
      </c>
      <c r="G134" s="39">
        <v>1309</v>
      </c>
      <c r="H134" s="40">
        <v>0</v>
      </c>
      <c r="I134" s="40">
        <f>ROUND(G134*H134,P4)</f>
        <v>0</v>
      </c>
      <c r="J134" s="38" t="s">
        <v>79</v>
      </c>
      <c r="O134" s="41">
        <f>I134*0.21</f>
        <v>0</v>
      </c>
      <c r="P134">
        <v>3</v>
      </c>
    </row>
    <row r="135">
      <c r="A135" s="35" t="s">
        <v>80</v>
      </c>
      <c r="B135" s="42"/>
      <c r="C135" s="43"/>
      <c r="D135" s="43"/>
      <c r="E135" s="46" t="s">
        <v>76</v>
      </c>
      <c r="F135" s="43"/>
      <c r="G135" s="43"/>
      <c r="H135" s="43"/>
      <c r="I135" s="43"/>
      <c r="J135" s="44"/>
    </row>
    <row r="136" ht="135">
      <c r="A136" s="35" t="s">
        <v>87</v>
      </c>
      <c r="B136" s="42"/>
      <c r="C136" s="43"/>
      <c r="D136" s="43"/>
      <c r="E136" s="45" t="s">
        <v>620</v>
      </c>
      <c r="F136" s="43"/>
      <c r="G136" s="43"/>
      <c r="H136" s="43"/>
      <c r="I136" s="43"/>
      <c r="J136" s="44"/>
    </row>
    <row r="137" ht="165">
      <c r="A137" s="35" t="s">
        <v>82</v>
      </c>
      <c r="B137" s="42"/>
      <c r="C137" s="43"/>
      <c r="D137" s="43"/>
      <c r="E137" s="37" t="s">
        <v>477</v>
      </c>
      <c r="F137" s="43"/>
      <c r="G137" s="43"/>
      <c r="H137" s="43"/>
      <c r="I137" s="43"/>
      <c r="J137" s="44"/>
    </row>
    <row r="138" ht="30">
      <c r="A138" s="35" t="s">
        <v>74</v>
      </c>
      <c r="B138" s="35">
        <v>32</v>
      </c>
      <c r="C138" s="36" t="s">
        <v>478</v>
      </c>
      <c r="D138" s="35" t="s">
        <v>76</v>
      </c>
      <c r="E138" s="37" t="s">
        <v>479</v>
      </c>
      <c r="F138" s="38" t="s">
        <v>189</v>
      </c>
      <c r="G138" s="39">
        <v>354</v>
      </c>
      <c r="H138" s="40">
        <v>0</v>
      </c>
      <c r="I138" s="40">
        <f>ROUND(G138*H138,P4)</f>
        <v>0</v>
      </c>
      <c r="J138" s="38" t="s">
        <v>79</v>
      </c>
      <c r="O138" s="41">
        <f>I138*0.21</f>
        <v>0</v>
      </c>
      <c r="P138">
        <v>3</v>
      </c>
    </row>
    <row r="139">
      <c r="A139" s="35" t="s">
        <v>80</v>
      </c>
      <c r="B139" s="42"/>
      <c r="C139" s="43"/>
      <c r="D139" s="43"/>
      <c r="E139" s="37" t="s">
        <v>328</v>
      </c>
      <c r="F139" s="43"/>
      <c r="G139" s="43"/>
      <c r="H139" s="43"/>
      <c r="I139" s="43"/>
      <c r="J139" s="44"/>
    </row>
    <row r="140" ht="75">
      <c r="A140" s="35" t="s">
        <v>87</v>
      </c>
      <c r="B140" s="42"/>
      <c r="C140" s="43"/>
      <c r="D140" s="43"/>
      <c r="E140" s="45" t="s">
        <v>621</v>
      </c>
      <c r="F140" s="43"/>
      <c r="G140" s="43"/>
      <c r="H140" s="43"/>
      <c r="I140" s="43"/>
      <c r="J140" s="44"/>
    </row>
    <row r="141" ht="45">
      <c r="A141" s="35" t="s">
        <v>82</v>
      </c>
      <c r="B141" s="42"/>
      <c r="C141" s="43"/>
      <c r="D141" s="43"/>
      <c r="E141" s="37" t="s">
        <v>473</v>
      </c>
      <c r="F141" s="43"/>
      <c r="G141" s="43"/>
      <c r="H141" s="43"/>
      <c r="I141" s="43"/>
      <c r="J141" s="44"/>
    </row>
    <row r="142">
      <c r="A142" s="35" t="s">
        <v>74</v>
      </c>
      <c r="B142" s="35">
        <v>33</v>
      </c>
      <c r="C142" s="36" t="s">
        <v>307</v>
      </c>
      <c r="D142" s="35" t="s">
        <v>76</v>
      </c>
      <c r="E142" s="37" t="s">
        <v>308</v>
      </c>
      <c r="F142" s="38" t="s">
        <v>131</v>
      </c>
      <c r="G142" s="39">
        <v>31</v>
      </c>
      <c r="H142" s="40">
        <v>0</v>
      </c>
      <c r="I142" s="40">
        <f>ROUND(G142*H142,P4)</f>
        <v>0</v>
      </c>
      <c r="J142" s="38" t="s">
        <v>79</v>
      </c>
      <c r="O142" s="41">
        <f>I142*0.21</f>
        <v>0</v>
      </c>
      <c r="P142">
        <v>3</v>
      </c>
    </row>
    <row r="143">
      <c r="A143" s="35" t="s">
        <v>80</v>
      </c>
      <c r="B143" s="42"/>
      <c r="C143" s="43"/>
      <c r="D143" s="43"/>
      <c r="E143" s="37" t="s">
        <v>309</v>
      </c>
      <c r="F143" s="43"/>
      <c r="G143" s="43"/>
      <c r="H143" s="43"/>
      <c r="I143" s="43"/>
      <c r="J143" s="44"/>
    </row>
    <row r="144" ht="45">
      <c r="A144" s="35" t="s">
        <v>87</v>
      </c>
      <c r="B144" s="42"/>
      <c r="C144" s="43"/>
      <c r="D144" s="43"/>
      <c r="E144" s="45" t="s">
        <v>622</v>
      </c>
      <c r="F144" s="43"/>
      <c r="G144" s="43"/>
      <c r="H144" s="43"/>
      <c r="I144" s="43"/>
      <c r="J144" s="44"/>
    </row>
    <row r="145" ht="60">
      <c r="A145" s="35" t="s">
        <v>82</v>
      </c>
      <c r="B145" s="42"/>
      <c r="C145" s="43"/>
      <c r="D145" s="43"/>
      <c r="E145" s="37" t="s">
        <v>311</v>
      </c>
      <c r="F145" s="43"/>
      <c r="G145" s="43"/>
      <c r="H145" s="43"/>
      <c r="I145" s="43"/>
      <c r="J145" s="44"/>
    </row>
    <row r="146">
      <c r="A146" s="35" t="s">
        <v>74</v>
      </c>
      <c r="B146" s="35">
        <v>34</v>
      </c>
      <c r="C146" s="36" t="s">
        <v>317</v>
      </c>
      <c r="D146" s="35" t="s">
        <v>76</v>
      </c>
      <c r="E146" s="37" t="s">
        <v>318</v>
      </c>
      <c r="F146" s="38" t="s">
        <v>131</v>
      </c>
      <c r="G146" s="39">
        <v>31</v>
      </c>
      <c r="H146" s="40">
        <v>0</v>
      </c>
      <c r="I146" s="40">
        <f>ROUND(G146*H146,P4)</f>
        <v>0</v>
      </c>
      <c r="J146" s="38" t="s">
        <v>79</v>
      </c>
      <c r="O146" s="41">
        <f>I146*0.21</f>
        <v>0</v>
      </c>
      <c r="P146">
        <v>3</v>
      </c>
    </row>
    <row r="147">
      <c r="A147" s="35" t="s">
        <v>80</v>
      </c>
      <c r="B147" s="42"/>
      <c r="C147" s="43"/>
      <c r="D147" s="43"/>
      <c r="E147" s="46" t="s">
        <v>76</v>
      </c>
      <c r="F147" s="43"/>
      <c r="G147" s="43"/>
      <c r="H147" s="43"/>
      <c r="I147" s="43"/>
      <c r="J147" s="44"/>
    </row>
    <row r="148">
      <c r="A148" s="35" t="s">
        <v>82</v>
      </c>
      <c r="B148" s="42"/>
      <c r="C148" s="43"/>
      <c r="D148" s="43"/>
      <c r="E148" s="37" t="s">
        <v>320</v>
      </c>
      <c r="F148" s="43"/>
      <c r="G148" s="43"/>
      <c r="H148" s="43"/>
      <c r="I148" s="43"/>
      <c r="J148" s="44"/>
    </row>
    <row r="149">
      <c r="A149" s="35" t="s">
        <v>74</v>
      </c>
      <c r="B149" s="35">
        <v>35</v>
      </c>
      <c r="C149" s="36" t="s">
        <v>481</v>
      </c>
      <c r="D149" s="35" t="s">
        <v>76</v>
      </c>
      <c r="E149" s="37" t="s">
        <v>482</v>
      </c>
      <c r="F149" s="38" t="s">
        <v>131</v>
      </c>
      <c r="G149" s="39">
        <v>26</v>
      </c>
      <c r="H149" s="40">
        <v>0</v>
      </c>
      <c r="I149" s="40">
        <f>ROUND(G149*H149,P4)</f>
        <v>0</v>
      </c>
      <c r="J149" s="38" t="s">
        <v>79</v>
      </c>
      <c r="O149" s="41">
        <f>I149*0.21</f>
        <v>0</v>
      </c>
      <c r="P149">
        <v>3</v>
      </c>
    </row>
    <row r="150">
      <c r="A150" s="35" t="s">
        <v>80</v>
      </c>
      <c r="B150" s="42"/>
      <c r="C150" s="43"/>
      <c r="D150" s="43"/>
      <c r="E150" s="46" t="s">
        <v>76</v>
      </c>
      <c r="F150" s="43"/>
      <c r="G150" s="43"/>
      <c r="H150" s="43"/>
      <c r="I150" s="43"/>
      <c r="J150" s="44"/>
    </row>
    <row r="151">
      <c r="A151" s="35" t="s">
        <v>87</v>
      </c>
      <c r="B151" s="42"/>
      <c r="C151" s="43"/>
      <c r="D151" s="43"/>
      <c r="E151" s="45" t="s">
        <v>623</v>
      </c>
      <c r="F151" s="43"/>
      <c r="G151" s="43"/>
      <c r="H151" s="43"/>
      <c r="I151" s="43"/>
      <c r="J151" s="44"/>
    </row>
    <row r="152" ht="30">
      <c r="A152" s="35" t="s">
        <v>82</v>
      </c>
      <c r="B152" s="42"/>
      <c r="C152" s="43"/>
      <c r="D152" s="43"/>
      <c r="E152" s="37" t="s">
        <v>484</v>
      </c>
      <c r="F152" s="43"/>
      <c r="G152" s="43"/>
      <c r="H152" s="43"/>
      <c r="I152" s="43"/>
      <c r="J152" s="44"/>
    </row>
    <row r="153" ht="30">
      <c r="A153" s="35" t="s">
        <v>74</v>
      </c>
      <c r="B153" s="35">
        <v>36</v>
      </c>
      <c r="C153" s="36" t="s">
        <v>337</v>
      </c>
      <c r="D153" s="35" t="s">
        <v>76</v>
      </c>
      <c r="E153" s="37" t="s">
        <v>338</v>
      </c>
      <c r="F153" s="38" t="s">
        <v>196</v>
      </c>
      <c r="G153" s="39">
        <v>333.33300000000003</v>
      </c>
      <c r="H153" s="40">
        <v>0</v>
      </c>
      <c r="I153" s="40">
        <f>ROUND(G153*H153,P4)</f>
        <v>0</v>
      </c>
      <c r="J153" s="38" t="s">
        <v>79</v>
      </c>
      <c r="O153" s="41">
        <f>I153*0.21</f>
        <v>0</v>
      </c>
      <c r="P153">
        <v>3</v>
      </c>
    </row>
    <row r="154" ht="45">
      <c r="A154" s="35" t="s">
        <v>80</v>
      </c>
      <c r="B154" s="42"/>
      <c r="C154" s="43"/>
      <c r="D154" s="43"/>
      <c r="E154" s="37" t="s">
        <v>339</v>
      </c>
      <c r="F154" s="43"/>
      <c r="G154" s="43"/>
      <c r="H154" s="43"/>
      <c r="I154" s="43"/>
      <c r="J154" s="44"/>
    </row>
    <row r="155" ht="45">
      <c r="A155" s="35" t="s">
        <v>87</v>
      </c>
      <c r="B155" s="42"/>
      <c r="C155" s="43"/>
      <c r="D155" s="43"/>
      <c r="E155" s="45" t="s">
        <v>624</v>
      </c>
      <c r="F155" s="43"/>
      <c r="G155" s="43"/>
      <c r="H155" s="43"/>
      <c r="I155" s="43"/>
      <c r="J155" s="44"/>
    </row>
    <row r="156" ht="60">
      <c r="A156" s="35" t="s">
        <v>82</v>
      </c>
      <c r="B156" s="42"/>
      <c r="C156" s="43"/>
      <c r="D156" s="43"/>
      <c r="E156" s="37" t="s">
        <v>341</v>
      </c>
      <c r="F156" s="43"/>
      <c r="G156" s="43"/>
      <c r="H156" s="43"/>
      <c r="I156" s="43"/>
      <c r="J156" s="44"/>
    </row>
    <row r="157" ht="30">
      <c r="A157" s="35" t="s">
        <v>74</v>
      </c>
      <c r="B157" s="35">
        <v>37</v>
      </c>
      <c r="C157" s="36" t="s">
        <v>342</v>
      </c>
      <c r="D157" s="35" t="s">
        <v>100</v>
      </c>
      <c r="E157" s="37" t="s">
        <v>343</v>
      </c>
      <c r="F157" s="38" t="s">
        <v>196</v>
      </c>
      <c r="G157" s="39">
        <v>333.33300000000003</v>
      </c>
      <c r="H157" s="40">
        <v>0</v>
      </c>
      <c r="I157" s="40">
        <f>ROUND(G157*H157,P4)</f>
        <v>0</v>
      </c>
      <c r="J157" s="38" t="s">
        <v>79</v>
      </c>
      <c r="O157" s="41">
        <f>I157*0.21</f>
        <v>0</v>
      </c>
      <c r="P157">
        <v>3</v>
      </c>
    </row>
    <row r="158">
      <c r="A158" s="35" t="s">
        <v>80</v>
      </c>
      <c r="B158" s="42"/>
      <c r="C158" s="43"/>
      <c r="D158" s="43"/>
      <c r="E158" s="46" t="s">
        <v>76</v>
      </c>
      <c r="F158" s="43"/>
      <c r="G158" s="43"/>
      <c r="H158" s="43"/>
      <c r="I158" s="43"/>
      <c r="J158" s="44"/>
    </row>
    <row r="159" ht="45">
      <c r="A159" s="35" t="s">
        <v>87</v>
      </c>
      <c r="B159" s="42"/>
      <c r="C159" s="43"/>
      <c r="D159" s="43"/>
      <c r="E159" s="45" t="s">
        <v>624</v>
      </c>
      <c r="F159" s="43"/>
      <c r="G159" s="43"/>
      <c r="H159" s="43"/>
      <c r="I159" s="43"/>
      <c r="J159" s="44"/>
    </row>
    <row r="160" ht="60">
      <c r="A160" s="35" t="s">
        <v>82</v>
      </c>
      <c r="B160" s="42"/>
      <c r="C160" s="43"/>
      <c r="D160" s="43"/>
      <c r="E160" s="37" t="s">
        <v>344</v>
      </c>
      <c r="F160" s="43"/>
      <c r="G160" s="43"/>
      <c r="H160" s="43"/>
      <c r="I160" s="43"/>
      <c r="J160" s="44"/>
    </row>
    <row r="161">
      <c r="A161" s="35" t="s">
        <v>74</v>
      </c>
      <c r="B161" s="35">
        <v>38</v>
      </c>
      <c r="C161" s="36" t="s">
        <v>349</v>
      </c>
      <c r="D161" s="35" t="s">
        <v>76</v>
      </c>
      <c r="E161" s="37" t="s">
        <v>350</v>
      </c>
      <c r="F161" s="38" t="s">
        <v>196</v>
      </c>
      <c r="G161" s="39">
        <v>19</v>
      </c>
      <c r="H161" s="40">
        <v>0</v>
      </c>
      <c r="I161" s="40">
        <f>ROUND(G161*H161,P4)</f>
        <v>0</v>
      </c>
      <c r="J161" s="38" t="s">
        <v>79</v>
      </c>
      <c r="O161" s="41">
        <f>I161*0.21</f>
        <v>0</v>
      </c>
      <c r="P161">
        <v>3</v>
      </c>
    </row>
    <row r="162">
      <c r="A162" s="35" t="s">
        <v>80</v>
      </c>
      <c r="B162" s="42"/>
      <c r="C162" s="43"/>
      <c r="D162" s="43"/>
      <c r="E162" s="46" t="s">
        <v>76</v>
      </c>
      <c r="F162" s="43"/>
      <c r="G162" s="43"/>
      <c r="H162" s="43"/>
      <c r="I162" s="43"/>
      <c r="J162" s="44"/>
    </row>
    <row r="163" ht="45">
      <c r="A163" s="35" t="s">
        <v>87</v>
      </c>
      <c r="B163" s="42"/>
      <c r="C163" s="43"/>
      <c r="D163" s="43"/>
      <c r="E163" s="45" t="s">
        <v>618</v>
      </c>
      <c r="F163" s="43"/>
      <c r="G163" s="43"/>
      <c r="H163" s="43"/>
      <c r="I163" s="43"/>
      <c r="J163" s="44"/>
    </row>
    <row r="164" ht="30">
      <c r="A164" s="35" t="s">
        <v>82</v>
      </c>
      <c r="B164" s="48"/>
      <c r="C164" s="49"/>
      <c r="D164" s="49"/>
      <c r="E164" s="37" t="s">
        <v>351</v>
      </c>
      <c r="F164" s="49"/>
      <c r="G164" s="49"/>
      <c r="H164" s="49"/>
      <c r="I164" s="49"/>
      <c r="J164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53</v>
      </c>
      <c r="F2" s="15"/>
      <c r="G2" s="15"/>
      <c r="H2" s="15"/>
      <c r="I2" s="15"/>
      <c r="J2" s="17"/>
    </row>
    <row r="3">
      <c r="A3" s="3" t="s">
        <v>54</v>
      </c>
      <c r="B3" s="18" t="s">
        <v>55</v>
      </c>
      <c r="C3" s="19" t="s">
        <v>56</v>
      </c>
      <c r="D3" s="20"/>
      <c r="E3" s="21" t="s">
        <v>57</v>
      </c>
      <c r="F3" s="15"/>
      <c r="G3" s="15"/>
      <c r="H3" s="22" t="s">
        <v>39</v>
      </c>
      <c r="I3" s="23">
        <f>SUMIFS(I8:I58,A8:A58,"SD")</f>
        <v>0</v>
      </c>
      <c r="J3" s="17"/>
      <c r="O3">
        <v>0</v>
      </c>
      <c r="P3">
        <v>2</v>
      </c>
    </row>
    <row r="4">
      <c r="A4" s="3" t="s">
        <v>58</v>
      </c>
      <c r="B4" s="18" t="s">
        <v>59</v>
      </c>
      <c r="C4" s="19" t="s">
        <v>39</v>
      </c>
      <c r="D4" s="20"/>
      <c r="E4" s="21" t="s">
        <v>40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60</v>
      </c>
      <c r="B5" s="25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 t="s">
        <v>67</v>
      </c>
      <c r="I5" s="7"/>
      <c r="J5" s="26" t="s">
        <v>68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69</v>
      </c>
      <c r="I6" s="7" t="s">
        <v>70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71</v>
      </c>
      <c r="B8" s="30"/>
      <c r="C8" s="31" t="s">
        <v>100</v>
      </c>
      <c r="D8" s="32"/>
      <c r="E8" s="29" t="s">
        <v>151</v>
      </c>
      <c r="F8" s="32"/>
      <c r="G8" s="32"/>
      <c r="H8" s="32"/>
      <c r="I8" s="33">
        <f>SUMIFS(I9:I12,A9:A12,"P")</f>
        <v>0</v>
      </c>
      <c r="J8" s="34"/>
    </row>
    <row r="9">
      <c r="A9" s="35" t="s">
        <v>74</v>
      </c>
      <c r="B9" s="35">
        <v>1</v>
      </c>
      <c r="C9" s="36" t="s">
        <v>210</v>
      </c>
      <c r="D9" s="35" t="s">
        <v>76</v>
      </c>
      <c r="E9" s="37" t="s">
        <v>211</v>
      </c>
      <c r="F9" s="38" t="s">
        <v>142</v>
      </c>
      <c r="G9" s="39">
        <v>13.5</v>
      </c>
      <c r="H9" s="40">
        <v>0</v>
      </c>
      <c r="I9" s="40">
        <f>ROUND(G9*H9,P4)</f>
        <v>0</v>
      </c>
      <c r="J9" s="38" t="s">
        <v>79</v>
      </c>
      <c r="O9" s="41">
        <f>I9*0.21</f>
        <v>0</v>
      </c>
      <c r="P9">
        <v>3</v>
      </c>
    </row>
    <row r="10" ht="30">
      <c r="A10" s="35" t="s">
        <v>80</v>
      </c>
      <c r="B10" s="42"/>
      <c r="C10" s="43"/>
      <c r="D10" s="43"/>
      <c r="E10" s="37" t="s">
        <v>357</v>
      </c>
      <c r="F10" s="43"/>
      <c r="G10" s="43"/>
      <c r="H10" s="43"/>
      <c r="I10" s="43"/>
      <c r="J10" s="44"/>
    </row>
    <row r="11">
      <c r="A11" s="35" t="s">
        <v>87</v>
      </c>
      <c r="B11" s="42"/>
      <c r="C11" s="43"/>
      <c r="D11" s="43"/>
      <c r="E11" s="45" t="s">
        <v>625</v>
      </c>
      <c r="F11" s="43"/>
      <c r="G11" s="43"/>
      <c r="H11" s="43"/>
      <c r="I11" s="43"/>
      <c r="J11" s="44"/>
    </row>
    <row r="12" ht="90">
      <c r="A12" s="35" t="s">
        <v>82</v>
      </c>
      <c r="B12" s="42"/>
      <c r="C12" s="43"/>
      <c r="D12" s="43"/>
      <c r="E12" s="37" t="s">
        <v>214</v>
      </c>
      <c r="F12" s="43"/>
      <c r="G12" s="43"/>
      <c r="H12" s="43"/>
      <c r="I12" s="43"/>
      <c r="J12" s="44"/>
    </row>
    <row r="13">
      <c r="A13" s="29" t="s">
        <v>71</v>
      </c>
      <c r="B13" s="30"/>
      <c r="C13" s="31" t="s">
        <v>138</v>
      </c>
      <c r="D13" s="32"/>
      <c r="E13" s="29" t="s">
        <v>139</v>
      </c>
      <c r="F13" s="32"/>
      <c r="G13" s="32"/>
      <c r="H13" s="32"/>
      <c r="I13" s="33">
        <f>SUMIFS(I14:I29,A14:A29,"P")</f>
        <v>0</v>
      </c>
      <c r="J13" s="34"/>
    </row>
    <row r="14">
      <c r="A14" s="35" t="s">
        <v>74</v>
      </c>
      <c r="B14" s="35">
        <v>2</v>
      </c>
      <c r="C14" s="36" t="s">
        <v>194</v>
      </c>
      <c r="D14" s="35" t="s">
        <v>76</v>
      </c>
      <c r="E14" s="37" t="s">
        <v>195</v>
      </c>
      <c r="F14" s="38" t="s">
        <v>196</v>
      </c>
      <c r="G14" s="39">
        <v>26</v>
      </c>
      <c r="H14" s="40">
        <v>0</v>
      </c>
      <c r="I14" s="40">
        <f>ROUND(G14*H14,P4)</f>
        <v>0</v>
      </c>
      <c r="J14" s="38" t="s">
        <v>79</v>
      </c>
      <c r="O14" s="41">
        <f>I14*0.21</f>
        <v>0</v>
      </c>
      <c r="P14">
        <v>3</v>
      </c>
    </row>
    <row r="15">
      <c r="A15" s="35" t="s">
        <v>80</v>
      </c>
      <c r="B15" s="42"/>
      <c r="C15" s="43"/>
      <c r="D15" s="43"/>
      <c r="E15" s="37" t="s">
        <v>197</v>
      </c>
      <c r="F15" s="43"/>
      <c r="G15" s="43"/>
      <c r="H15" s="43"/>
      <c r="I15" s="43"/>
      <c r="J15" s="44"/>
    </row>
    <row r="16">
      <c r="A16" s="35" t="s">
        <v>87</v>
      </c>
      <c r="B16" s="42"/>
      <c r="C16" s="43"/>
      <c r="D16" s="43"/>
      <c r="E16" s="45" t="s">
        <v>626</v>
      </c>
      <c r="F16" s="43"/>
      <c r="G16" s="43"/>
      <c r="H16" s="43"/>
      <c r="I16" s="43"/>
      <c r="J16" s="44"/>
    </row>
    <row r="17" ht="120">
      <c r="A17" s="35" t="s">
        <v>82</v>
      </c>
      <c r="B17" s="42"/>
      <c r="C17" s="43"/>
      <c r="D17" s="43"/>
      <c r="E17" s="37" t="s">
        <v>199</v>
      </c>
      <c r="F17" s="43"/>
      <c r="G17" s="43"/>
      <c r="H17" s="43"/>
      <c r="I17" s="43"/>
      <c r="J17" s="44"/>
    </row>
    <row r="18">
      <c r="A18" s="35" t="s">
        <v>74</v>
      </c>
      <c r="B18" s="35">
        <v>3</v>
      </c>
      <c r="C18" s="36" t="s">
        <v>265</v>
      </c>
      <c r="D18" s="35" t="s">
        <v>76</v>
      </c>
      <c r="E18" s="37" t="s">
        <v>360</v>
      </c>
      <c r="F18" s="38" t="s">
        <v>196</v>
      </c>
      <c r="G18" s="39">
        <v>295</v>
      </c>
      <c r="H18" s="40">
        <v>0</v>
      </c>
      <c r="I18" s="40">
        <f>ROUND(G18*H18,P4)</f>
        <v>0</v>
      </c>
      <c r="J18" s="38" t="s">
        <v>79</v>
      </c>
      <c r="O18" s="41">
        <f>I18*0.21</f>
        <v>0</v>
      </c>
      <c r="P18">
        <v>3</v>
      </c>
    </row>
    <row r="19">
      <c r="A19" s="35" t="s">
        <v>80</v>
      </c>
      <c r="B19" s="42"/>
      <c r="C19" s="43"/>
      <c r="D19" s="43"/>
      <c r="E19" s="46" t="s">
        <v>76</v>
      </c>
      <c r="F19" s="43"/>
      <c r="G19" s="43"/>
      <c r="H19" s="43"/>
      <c r="I19" s="43"/>
      <c r="J19" s="44"/>
    </row>
    <row r="20">
      <c r="A20" s="35" t="s">
        <v>87</v>
      </c>
      <c r="B20" s="42"/>
      <c r="C20" s="43"/>
      <c r="D20" s="43"/>
      <c r="E20" s="45" t="s">
        <v>627</v>
      </c>
      <c r="F20" s="43"/>
      <c r="G20" s="43"/>
      <c r="H20" s="43"/>
      <c r="I20" s="43"/>
      <c r="J20" s="44"/>
    </row>
    <row r="21" ht="75">
      <c r="A21" s="35" t="s">
        <v>82</v>
      </c>
      <c r="B21" s="42"/>
      <c r="C21" s="43"/>
      <c r="D21" s="43"/>
      <c r="E21" s="37" t="s">
        <v>362</v>
      </c>
      <c r="F21" s="43"/>
      <c r="G21" s="43"/>
      <c r="H21" s="43"/>
      <c r="I21" s="43"/>
      <c r="J21" s="44"/>
    </row>
    <row r="22">
      <c r="A22" s="35" t="s">
        <v>74</v>
      </c>
      <c r="B22" s="35">
        <v>4</v>
      </c>
      <c r="C22" s="36" t="s">
        <v>281</v>
      </c>
      <c r="D22" s="35" t="s">
        <v>100</v>
      </c>
      <c r="E22" s="37" t="s">
        <v>282</v>
      </c>
      <c r="F22" s="38" t="s">
        <v>196</v>
      </c>
      <c r="G22" s="39">
        <v>295</v>
      </c>
      <c r="H22" s="40">
        <v>0</v>
      </c>
      <c r="I22" s="40">
        <f>ROUND(G22*H22,P4)</f>
        <v>0</v>
      </c>
      <c r="J22" s="38" t="s">
        <v>79</v>
      </c>
      <c r="O22" s="41">
        <f>I22*0.21</f>
        <v>0</v>
      </c>
      <c r="P22">
        <v>3</v>
      </c>
    </row>
    <row r="23">
      <c r="A23" s="35" t="s">
        <v>80</v>
      </c>
      <c r="B23" s="42"/>
      <c r="C23" s="43"/>
      <c r="D23" s="43"/>
      <c r="E23" s="37" t="s">
        <v>363</v>
      </c>
      <c r="F23" s="43"/>
      <c r="G23" s="43"/>
      <c r="H23" s="43"/>
      <c r="I23" s="43"/>
      <c r="J23" s="44"/>
    </row>
    <row r="24">
      <c r="A24" s="35" t="s">
        <v>87</v>
      </c>
      <c r="B24" s="42"/>
      <c r="C24" s="43"/>
      <c r="D24" s="43"/>
      <c r="E24" s="45" t="s">
        <v>628</v>
      </c>
      <c r="F24" s="43"/>
      <c r="G24" s="43"/>
      <c r="H24" s="43"/>
      <c r="I24" s="43"/>
      <c r="J24" s="44"/>
    </row>
    <row r="25" ht="165">
      <c r="A25" s="35" t="s">
        <v>82</v>
      </c>
      <c r="B25" s="42"/>
      <c r="C25" s="43"/>
      <c r="D25" s="43"/>
      <c r="E25" s="37" t="s">
        <v>285</v>
      </c>
      <c r="F25" s="43"/>
      <c r="G25" s="43"/>
      <c r="H25" s="43"/>
      <c r="I25" s="43"/>
      <c r="J25" s="44"/>
    </row>
    <row r="26">
      <c r="A26" s="35" t="s">
        <v>74</v>
      </c>
      <c r="B26" s="35">
        <v>5</v>
      </c>
      <c r="C26" s="36" t="s">
        <v>365</v>
      </c>
      <c r="D26" s="35" t="s">
        <v>76</v>
      </c>
      <c r="E26" s="37" t="s">
        <v>366</v>
      </c>
      <c r="F26" s="38" t="s">
        <v>189</v>
      </c>
      <c r="G26" s="39">
        <v>40</v>
      </c>
      <c r="H26" s="40">
        <v>0</v>
      </c>
      <c r="I26" s="40">
        <f>ROUND(G26*H26,P4)</f>
        <v>0</v>
      </c>
      <c r="J26" s="38" t="s">
        <v>79</v>
      </c>
      <c r="O26" s="41">
        <f>I26*0.21</f>
        <v>0</v>
      </c>
      <c r="P26">
        <v>3</v>
      </c>
    </row>
    <row r="27">
      <c r="A27" s="35" t="s">
        <v>80</v>
      </c>
      <c r="B27" s="42"/>
      <c r="C27" s="43"/>
      <c r="D27" s="43"/>
      <c r="E27" s="46" t="s">
        <v>76</v>
      </c>
      <c r="F27" s="43"/>
      <c r="G27" s="43"/>
      <c r="H27" s="43"/>
      <c r="I27" s="43"/>
      <c r="J27" s="44"/>
    </row>
    <row r="28">
      <c r="A28" s="35" t="s">
        <v>87</v>
      </c>
      <c r="B28" s="42"/>
      <c r="C28" s="43"/>
      <c r="D28" s="43"/>
      <c r="E28" s="45" t="s">
        <v>629</v>
      </c>
      <c r="F28" s="43"/>
      <c r="G28" s="43"/>
      <c r="H28" s="43"/>
      <c r="I28" s="43"/>
      <c r="J28" s="44"/>
    </row>
    <row r="29" ht="45">
      <c r="A29" s="35" t="s">
        <v>82</v>
      </c>
      <c r="B29" s="42"/>
      <c r="C29" s="43"/>
      <c r="D29" s="43"/>
      <c r="E29" s="37" t="s">
        <v>427</v>
      </c>
      <c r="F29" s="43"/>
      <c r="G29" s="43"/>
      <c r="H29" s="43"/>
      <c r="I29" s="43"/>
      <c r="J29" s="44"/>
    </row>
    <row r="30">
      <c r="A30" s="29" t="s">
        <v>71</v>
      </c>
      <c r="B30" s="30"/>
      <c r="C30" s="31" t="s">
        <v>185</v>
      </c>
      <c r="D30" s="32"/>
      <c r="E30" s="29" t="s">
        <v>186</v>
      </c>
      <c r="F30" s="32"/>
      <c r="G30" s="32"/>
      <c r="H30" s="32"/>
      <c r="I30" s="33">
        <f>SUMIFS(I31:I58,A31:A58,"P")</f>
        <v>0</v>
      </c>
      <c r="J30" s="34"/>
    </row>
    <row r="31" ht="30">
      <c r="A31" s="35" t="s">
        <v>74</v>
      </c>
      <c r="B31" s="35">
        <v>6</v>
      </c>
      <c r="C31" s="36" t="s">
        <v>321</v>
      </c>
      <c r="D31" s="35" t="s">
        <v>76</v>
      </c>
      <c r="E31" s="37" t="s">
        <v>322</v>
      </c>
      <c r="F31" s="38" t="s">
        <v>131</v>
      </c>
      <c r="G31" s="39">
        <v>1</v>
      </c>
      <c r="H31" s="40">
        <v>0</v>
      </c>
      <c r="I31" s="40">
        <f>ROUND(G31*H31,P4)</f>
        <v>0</v>
      </c>
      <c r="J31" s="38" t="s">
        <v>79</v>
      </c>
      <c r="O31" s="41">
        <f>I31*0.21</f>
        <v>0</v>
      </c>
      <c r="P31">
        <v>3</v>
      </c>
    </row>
    <row r="32">
      <c r="A32" s="35" t="s">
        <v>80</v>
      </c>
      <c r="B32" s="42"/>
      <c r="C32" s="43"/>
      <c r="D32" s="43"/>
      <c r="E32" s="37" t="s">
        <v>323</v>
      </c>
      <c r="F32" s="43"/>
      <c r="G32" s="43"/>
      <c r="H32" s="43"/>
      <c r="I32" s="43"/>
      <c r="J32" s="44"/>
    </row>
    <row r="33">
      <c r="A33" s="35" t="s">
        <v>87</v>
      </c>
      <c r="B33" s="42"/>
      <c r="C33" s="43"/>
      <c r="D33" s="43"/>
      <c r="E33" s="45" t="s">
        <v>630</v>
      </c>
      <c r="F33" s="43"/>
      <c r="G33" s="43"/>
      <c r="H33" s="43"/>
      <c r="I33" s="43"/>
      <c r="J33" s="44"/>
    </row>
    <row r="34" ht="30">
      <c r="A34" s="35" t="s">
        <v>82</v>
      </c>
      <c r="B34" s="42"/>
      <c r="C34" s="43"/>
      <c r="D34" s="43"/>
      <c r="E34" s="37" t="s">
        <v>325</v>
      </c>
      <c r="F34" s="43"/>
      <c r="G34" s="43"/>
      <c r="H34" s="43"/>
      <c r="I34" s="43"/>
      <c r="J34" s="44"/>
    </row>
    <row r="35" ht="30">
      <c r="A35" s="35" t="s">
        <v>74</v>
      </c>
      <c r="B35" s="35">
        <v>7</v>
      </c>
      <c r="C35" s="36" t="s">
        <v>326</v>
      </c>
      <c r="D35" s="35" t="s">
        <v>76</v>
      </c>
      <c r="E35" s="37" t="s">
        <v>327</v>
      </c>
      <c r="F35" s="38" t="s">
        <v>131</v>
      </c>
      <c r="G35" s="39">
        <v>1</v>
      </c>
      <c r="H35" s="40">
        <v>0</v>
      </c>
      <c r="I35" s="40">
        <f>ROUND(G35*H35,P4)</f>
        <v>0</v>
      </c>
      <c r="J35" s="38" t="s">
        <v>79</v>
      </c>
      <c r="O35" s="41">
        <f>I35*0.21</f>
        <v>0</v>
      </c>
      <c r="P35">
        <v>3</v>
      </c>
    </row>
    <row r="36">
      <c r="A36" s="35" t="s">
        <v>80</v>
      </c>
      <c r="B36" s="42"/>
      <c r="C36" s="43"/>
      <c r="D36" s="43"/>
      <c r="E36" s="37" t="s">
        <v>328</v>
      </c>
      <c r="F36" s="43"/>
      <c r="G36" s="43"/>
      <c r="H36" s="43"/>
      <c r="I36" s="43"/>
      <c r="J36" s="44"/>
    </row>
    <row r="37">
      <c r="A37" s="35" t="s">
        <v>87</v>
      </c>
      <c r="B37" s="42"/>
      <c r="C37" s="43"/>
      <c r="D37" s="43"/>
      <c r="E37" s="45" t="s">
        <v>630</v>
      </c>
      <c r="F37" s="43"/>
      <c r="G37" s="43"/>
      <c r="H37" s="43"/>
      <c r="I37" s="43"/>
      <c r="J37" s="44"/>
    </row>
    <row r="38" ht="30">
      <c r="A38" s="35" t="s">
        <v>82</v>
      </c>
      <c r="B38" s="42"/>
      <c r="C38" s="43"/>
      <c r="D38" s="43"/>
      <c r="E38" s="37" t="s">
        <v>329</v>
      </c>
      <c r="F38" s="43"/>
      <c r="G38" s="43"/>
      <c r="H38" s="43"/>
      <c r="I38" s="43"/>
      <c r="J38" s="44"/>
    </row>
    <row r="39" ht="30">
      <c r="A39" s="35" t="s">
        <v>74</v>
      </c>
      <c r="B39" s="35">
        <v>8</v>
      </c>
      <c r="C39" s="36" t="s">
        <v>330</v>
      </c>
      <c r="D39" s="35" t="s">
        <v>76</v>
      </c>
      <c r="E39" s="37" t="s">
        <v>331</v>
      </c>
      <c r="F39" s="38" t="s">
        <v>131</v>
      </c>
      <c r="G39" s="39">
        <v>1</v>
      </c>
      <c r="H39" s="40">
        <v>0</v>
      </c>
      <c r="I39" s="40">
        <f>ROUND(G39*H39,P4)</f>
        <v>0</v>
      </c>
      <c r="J39" s="38" t="s">
        <v>79</v>
      </c>
      <c r="O39" s="41">
        <f>I39*0.21</f>
        <v>0</v>
      </c>
      <c r="P39">
        <v>3</v>
      </c>
    </row>
    <row r="40">
      <c r="A40" s="35" t="s">
        <v>80</v>
      </c>
      <c r="B40" s="42"/>
      <c r="C40" s="43"/>
      <c r="D40" s="43"/>
      <c r="E40" s="37" t="s">
        <v>332</v>
      </c>
      <c r="F40" s="43"/>
      <c r="G40" s="43"/>
      <c r="H40" s="43"/>
      <c r="I40" s="43"/>
      <c r="J40" s="44"/>
    </row>
    <row r="41">
      <c r="A41" s="35" t="s">
        <v>87</v>
      </c>
      <c r="B41" s="42"/>
      <c r="C41" s="43"/>
      <c r="D41" s="43"/>
      <c r="E41" s="45" t="s">
        <v>106</v>
      </c>
      <c r="F41" s="43"/>
      <c r="G41" s="43"/>
      <c r="H41" s="43"/>
      <c r="I41" s="43"/>
      <c r="J41" s="44"/>
    </row>
    <row r="42" ht="45">
      <c r="A42" s="35" t="s">
        <v>82</v>
      </c>
      <c r="B42" s="42"/>
      <c r="C42" s="43"/>
      <c r="D42" s="43"/>
      <c r="E42" s="37" t="s">
        <v>334</v>
      </c>
      <c r="F42" s="43"/>
      <c r="G42" s="43"/>
      <c r="H42" s="43"/>
      <c r="I42" s="43"/>
      <c r="J42" s="44"/>
    </row>
    <row r="43">
      <c r="A43" s="35" t="s">
        <v>74</v>
      </c>
      <c r="B43" s="35">
        <v>9</v>
      </c>
      <c r="C43" s="36" t="s">
        <v>335</v>
      </c>
      <c r="D43" s="35" t="s">
        <v>76</v>
      </c>
      <c r="E43" s="37" t="s">
        <v>336</v>
      </c>
      <c r="F43" s="38" t="s">
        <v>131</v>
      </c>
      <c r="G43" s="39">
        <v>1</v>
      </c>
      <c r="H43" s="40">
        <v>0</v>
      </c>
      <c r="I43" s="40">
        <f>ROUND(G43*H43,P4)</f>
        <v>0</v>
      </c>
      <c r="J43" s="38" t="s">
        <v>79</v>
      </c>
      <c r="O43" s="41">
        <f>I43*0.21</f>
        <v>0</v>
      </c>
      <c r="P43">
        <v>3</v>
      </c>
    </row>
    <row r="44">
      <c r="A44" s="35" t="s">
        <v>80</v>
      </c>
      <c r="B44" s="42"/>
      <c r="C44" s="43"/>
      <c r="D44" s="43"/>
      <c r="E44" s="37" t="s">
        <v>328</v>
      </c>
      <c r="F44" s="43"/>
      <c r="G44" s="43"/>
      <c r="H44" s="43"/>
      <c r="I44" s="43"/>
      <c r="J44" s="44"/>
    </row>
    <row r="45">
      <c r="A45" s="35" t="s">
        <v>87</v>
      </c>
      <c r="B45" s="42"/>
      <c r="C45" s="43"/>
      <c r="D45" s="43"/>
      <c r="E45" s="45" t="s">
        <v>106</v>
      </c>
      <c r="F45" s="43"/>
      <c r="G45" s="43"/>
      <c r="H45" s="43"/>
      <c r="I45" s="43"/>
      <c r="J45" s="44"/>
    </row>
    <row r="46" ht="30">
      <c r="A46" s="35" t="s">
        <v>82</v>
      </c>
      <c r="B46" s="42"/>
      <c r="C46" s="43"/>
      <c r="D46" s="43"/>
      <c r="E46" s="37" t="s">
        <v>329</v>
      </c>
      <c r="F46" s="43"/>
      <c r="G46" s="43"/>
      <c r="H46" s="43"/>
      <c r="I46" s="43"/>
      <c r="J46" s="44"/>
    </row>
    <row r="47" ht="30">
      <c r="A47" s="35" t="s">
        <v>74</v>
      </c>
      <c r="B47" s="35">
        <v>10</v>
      </c>
      <c r="C47" s="36" t="s">
        <v>337</v>
      </c>
      <c r="D47" s="35" t="s">
        <v>76</v>
      </c>
      <c r="E47" s="37" t="s">
        <v>338</v>
      </c>
      <c r="F47" s="38" t="s">
        <v>196</v>
      </c>
      <c r="G47" s="39">
        <v>6</v>
      </c>
      <c r="H47" s="40">
        <v>0</v>
      </c>
      <c r="I47" s="40">
        <f>ROUND(G47*H47,P4)</f>
        <v>0</v>
      </c>
      <c r="J47" s="38" t="s">
        <v>79</v>
      </c>
      <c r="O47" s="41">
        <f>I47*0.21</f>
        <v>0</v>
      </c>
      <c r="P47">
        <v>3</v>
      </c>
    </row>
    <row r="48" ht="45">
      <c r="A48" s="35" t="s">
        <v>80</v>
      </c>
      <c r="B48" s="42"/>
      <c r="C48" s="43"/>
      <c r="D48" s="43"/>
      <c r="E48" s="37" t="s">
        <v>339</v>
      </c>
      <c r="F48" s="43"/>
      <c r="G48" s="43"/>
      <c r="H48" s="43"/>
      <c r="I48" s="43"/>
      <c r="J48" s="44"/>
    </row>
    <row r="49">
      <c r="A49" s="35" t="s">
        <v>87</v>
      </c>
      <c r="B49" s="42"/>
      <c r="C49" s="43"/>
      <c r="D49" s="43"/>
      <c r="E49" s="45" t="s">
        <v>631</v>
      </c>
      <c r="F49" s="43"/>
      <c r="G49" s="43"/>
      <c r="H49" s="43"/>
      <c r="I49" s="43"/>
      <c r="J49" s="44"/>
    </row>
    <row r="50" ht="60">
      <c r="A50" s="35" t="s">
        <v>82</v>
      </c>
      <c r="B50" s="42"/>
      <c r="C50" s="43"/>
      <c r="D50" s="43"/>
      <c r="E50" s="37" t="s">
        <v>341</v>
      </c>
      <c r="F50" s="43"/>
      <c r="G50" s="43"/>
      <c r="H50" s="43"/>
      <c r="I50" s="43"/>
      <c r="J50" s="44"/>
    </row>
    <row r="51" ht="30">
      <c r="A51" s="35" t="s">
        <v>74</v>
      </c>
      <c r="B51" s="35">
        <v>11</v>
      </c>
      <c r="C51" s="36" t="s">
        <v>342</v>
      </c>
      <c r="D51" s="35" t="s">
        <v>100</v>
      </c>
      <c r="E51" s="37" t="s">
        <v>343</v>
      </c>
      <c r="F51" s="38" t="s">
        <v>196</v>
      </c>
      <c r="G51" s="39">
        <v>6</v>
      </c>
      <c r="H51" s="40">
        <v>0</v>
      </c>
      <c r="I51" s="40">
        <f>ROUND(G51*H51,P4)</f>
        <v>0</v>
      </c>
      <c r="J51" s="38" t="s">
        <v>79</v>
      </c>
      <c r="O51" s="41">
        <f>I51*0.21</f>
        <v>0</v>
      </c>
      <c r="P51">
        <v>3</v>
      </c>
    </row>
    <row r="52">
      <c r="A52" s="35" t="s">
        <v>80</v>
      </c>
      <c r="B52" s="42"/>
      <c r="C52" s="43"/>
      <c r="D52" s="43"/>
      <c r="E52" s="46" t="s">
        <v>76</v>
      </c>
      <c r="F52" s="43"/>
      <c r="G52" s="43"/>
      <c r="H52" s="43"/>
      <c r="I52" s="43"/>
      <c r="J52" s="44"/>
    </row>
    <row r="53">
      <c r="A53" s="35" t="s">
        <v>87</v>
      </c>
      <c r="B53" s="42"/>
      <c r="C53" s="43"/>
      <c r="D53" s="43"/>
      <c r="E53" s="45" t="s">
        <v>631</v>
      </c>
      <c r="F53" s="43"/>
      <c r="G53" s="43"/>
      <c r="H53" s="43"/>
      <c r="I53" s="43"/>
      <c r="J53" s="44"/>
    </row>
    <row r="54" ht="60">
      <c r="A54" s="35" t="s">
        <v>82</v>
      </c>
      <c r="B54" s="42"/>
      <c r="C54" s="43"/>
      <c r="D54" s="43"/>
      <c r="E54" s="37" t="s">
        <v>344</v>
      </c>
      <c r="F54" s="43"/>
      <c r="G54" s="43"/>
      <c r="H54" s="43"/>
      <c r="I54" s="43"/>
      <c r="J54" s="44"/>
    </row>
    <row r="55">
      <c r="A55" s="35" t="s">
        <v>74</v>
      </c>
      <c r="B55" s="35">
        <v>12</v>
      </c>
      <c r="C55" s="36" t="s">
        <v>495</v>
      </c>
      <c r="D55" s="35" t="s">
        <v>76</v>
      </c>
      <c r="E55" s="37" t="s">
        <v>496</v>
      </c>
      <c r="F55" s="38" t="s">
        <v>131</v>
      </c>
      <c r="G55" s="39">
        <v>6</v>
      </c>
      <c r="H55" s="40">
        <v>0</v>
      </c>
      <c r="I55" s="40">
        <f>ROUND(G55*H55,P4)</f>
        <v>0</v>
      </c>
      <c r="J55" s="38" t="s">
        <v>79</v>
      </c>
      <c r="O55" s="41">
        <f>I55*0.21</f>
        <v>0</v>
      </c>
      <c r="P55">
        <v>3</v>
      </c>
    </row>
    <row r="56" ht="30">
      <c r="A56" s="35" t="s">
        <v>80</v>
      </c>
      <c r="B56" s="42"/>
      <c r="C56" s="43"/>
      <c r="D56" s="43"/>
      <c r="E56" s="37" t="s">
        <v>497</v>
      </c>
      <c r="F56" s="43"/>
      <c r="G56" s="43"/>
      <c r="H56" s="43"/>
      <c r="I56" s="43"/>
      <c r="J56" s="44"/>
    </row>
    <row r="57">
      <c r="A57" s="35" t="s">
        <v>87</v>
      </c>
      <c r="B57" s="42"/>
      <c r="C57" s="43"/>
      <c r="D57" s="43"/>
      <c r="E57" s="45" t="s">
        <v>632</v>
      </c>
      <c r="F57" s="43"/>
      <c r="G57" s="43"/>
      <c r="H57" s="43"/>
      <c r="I57" s="43"/>
      <c r="J57" s="44"/>
    </row>
    <row r="58" ht="45">
      <c r="A58" s="35" t="s">
        <v>82</v>
      </c>
      <c r="B58" s="48"/>
      <c r="C58" s="49"/>
      <c r="D58" s="49"/>
      <c r="E58" s="37" t="s">
        <v>499</v>
      </c>
      <c r="F58" s="49"/>
      <c r="G58" s="49"/>
      <c r="H58" s="49"/>
      <c r="I58" s="49"/>
      <c r="J58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53</v>
      </c>
      <c r="F2" s="15"/>
      <c r="G2" s="15"/>
      <c r="H2" s="15"/>
      <c r="I2" s="15"/>
      <c r="J2" s="17"/>
    </row>
    <row r="3">
      <c r="A3" s="3" t="s">
        <v>54</v>
      </c>
      <c r="B3" s="18" t="s">
        <v>55</v>
      </c>
      <c r="C3" s="19" t="s">
        <v>56</v>
      </c>
      <c r="D3" s="20"/>
      <c r="E3" s="21" t="s">
        <v>57</v>
      </c>
      <c r="F3" s="15"/>
      <c r="G3" s="15"/>
      <c r="H3" s="22" t="s">
        <v>41</v>
      </c>
      <c r="I3" s="23">
        <f>SUMIFS(I8:I180,A8:A180,"SD")</f>
        <v>0</v>
      </c>
      <c r="J3" s="17"/>
      <c r="O3">
        <v>0</v>
      </c>
      <c r="P3">
        <v>2</v>
      </c>
    </row>
    <row r="4">
      <c r="A4" s="3" t="s">
        <v>58</v>
      </c>
      <c r="B4" s="18" t="s">
        <v>59</v>
      </c>
      <c r="C4" s="19" t="s">
        <v>41</v>
      </c>
      <c r="D4" s="20"/>
      <c r="E4" s="21" t="s">
        <v>42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60</v>
      </c>
      <c r="B5" s="25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 t="s">
        <v>67</v>
      </c>
      <c r="I5" s="7"/>
      <c r="J5" s="26" t="s">
        <v>68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69</v>
      </c>
      <c r="I6" s="7" t="s">
        <v>70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71</v>
      </c>
      <c r="B8" s="30"/>
      <c r="C8" s="31" t="s">
        <v>72</v>
      </c>
      <c r="D8" s="32"/>
      <c r="E8" s="29" t="s">
        <v>73</v>
      </c>
      <c r="F8" s="32"/>
      <c r="G8" s="32"/>
      <c r="H8" s="32"/>
      <c r="I8" s="33">
        <f>SUMIFS(I9:I16,A9:A16,"P")</f>
        <v>0</v>
      </c>
      <c r="J8" s="34"/>
    </row>
    <row r="9" ht="30">
      <c r="A9" s="35" t="s">
        <v>74</v>
      </c>
      <c r="B9" s="35">
        <v>1</v>
      </c>
      <c r="C9" s="36" t="s">
        <v>146</v>
      </c>
      <c r="D9" s="35" t="s">
        <v>76</v>
      </c>
      <c r="E9" s="37" t="s">
        <v>200</v>
      </c>
      <c r="F9" s="38" t="s">
        <v>148</v>
      </c>
      <c r="G9" s="39">
        <v>259.64999999999998</v>
      </c>
      <c r="H9" s="40">
        <v>0</v>
      </c>
      <c r="I9" s="40">
        <f>ROUND(G9*H9,P4)</f>
        <v>0</v>
      </c>
      <c r="J9" s="38" t="s">
        <v>79</v>
      </c>
      <c r="O9" s="41">
        <f>I9*0.21</f>
        <v>0</v>
      </c>
      <c r="P9">
        <v>3</v>
      </c>
    </row>
    <row r="10">
      <c r="A10" s="35" t="s">
        <v>80</v>
      </c>
      <c r="B10" s="42"/>
      <c r="C10" s="43"/>
      <c r="D10" s="43"/>
      <c r="E10" s="46" t="s">
        <v>76</v>
      </c>
      <c r="F10" s="43"/>
      <c r="G10" s="43"/>
      <c r="H10" s="43"/>
      <c r="I10" s="43"/>
      <c r="J10" s="44"/>
    </row>
    <row r="11" ht="45">
      <c r="A11" s="35" t="s">
        <v>87</v>
      </c>
      <c r="B11" s="42"/>
      <c r="C11" s="43"/>
      <c r="D11" s="43"/>
      <c r="E11" s="45" t="s">
        <v>633</v>
      </c>
      <c r="F11" s="43"/>
      <c r="G11" s="43"/>
      <c r="H11" s="43"/>
      <c r="I11" s="43"/>
      <c r="J11" s="44"/>
    </row>
    <row r="12" ht="165">
      <c r="A12" s="35" t="s">
        <v>82</v>
      </c>
      <c r="B12" s="42"/>
      <c r="C12" s="43"/>
      <c r="D12" s="43"/>
      <c r="E12" s="37" t="s">
        <v>202</v>
      </c>
      <c r="F12" s="43"/>
      <c r="G12" s="43"/>
      <c r="H12" s="43"/>
      <c r="I12" s="43"/>
      <c r="J12" s="44"/>
    </row>
    <row r="13" ht="30">
      <c r="A13" s="35" t="s">
        <v>74</v>
      </c>
      <c r="B13" s="35">
        <v>2</v>
      </c>
      <c r="C13" s="36" t="s">
        <v>146</v>
      </c>
      <c r="D13" s="35" t="s">
        <v>100</v>
      </c>
      <c r="E13" s="37" t="s">
        <v>200</v>
      </c>
      <c r="F13" s="38" t="s">
        <v>148</v>
      </c>
      <c r="G13" s="39">
        <v>202.17599999999999</v>
      </c>
      <c r="H13" s="40">
        <v>0</v>
      </c>
      <c r="I13" s="40">
        <f>ROUND(G13*H13,P4)</f>
        <v>0</v>
      </c>
      <c r="J13" s="38" t="s">
        <v>79</v>
      </c>
      <c r="O13" s="41">
        <f>I13*0.21</f>
        <v>0</v>
      </c>
      <c r="P13">
        <v>3</v>
      </c>
    </row>
    <row r="14">
      <c r="A14" s="35" t="s">
        <v>80</v>
      </c>
      <c r="B14" s="42"/>
      <c r="C14" s="43"/>
      <c r="D14" s="43"/>
      <c r="E14" s="37" t="s">
        <v>203</v>
      </c>
      <c r="F14" s="43"/>
      <c r="G14" s="43"/>
      <c r="H14" s="43"/>
      <c r="I14" s="43"/>
      <c r="J14" s="44"/>
    </row>
    <row r="15">
      <c r="A15" s="35" t="s">
        <v>87</v>
      </c>
      <c r="B15" s="42"/>
      <c r="C15" s="43"/>
      <c r="D15" s="43"/>
      <c r="E15" s="45" t="s">
        <v>634</v>
      </c>
      <c r="F15" s="43"/>
      <c r="G15" s="43"/>
      <c r="H15" s="43"/>
      <c r="I15" s="43"/>
      <c r="J15" s="44"/>
    </row>
    <row r="16" ht="165">
      <c r="A16" s="35" t="s">
        <v>82</v>
      </c>
      <c r="B16" s="42"/>
      <c r="C16" s="43"/>
      <c r="D16" s="43"/>
      <c r="E16" s="37" t="s">
        <v>202</v>
      </c>
      <c r="F16" s="43"/>
      <c r="G16" s="43"/>
      <c r="H16" s="43"/>
      <c r="I16" s="43"/>
      <c r="J16" s="44"/>
    </row>
    <row r="17">
      <c r="A17" s="29" t="s">
        <v>71</v>
      </c>
      <c r="B17" s="30"/>
      <c r="C17" s="31" t="s">
        <v>100</v>
      </c>
      <c r="D17" s="32"/>
      <c r="E17" s="29" t="s">
        <v>151</v>
      </c>
      <c r="F17" s="32"/>
      <c r="G17" s="32"/>
      <c r="H17" s="32"/>
      <c r="I17" s="33">
        <f>SUMIFS(I18:I61,A18:A61,"P")</f>
        <v>0</v>
      </c>
      <c r="J17" s="34"/>
    </row>
    <row r="18">
      <c r="A18" s="35" t="s">
        <v>74</v>
      </c>
      <c r="B18" s="35">
        <v>3</v>
      </c>
      <c r="C18" s="36" t="s">
        <v>205</v>
      </c>
      <c r="D18" s="35" t="s">
        <v>76</v>
      </c>
      <c r="E18" s="37" t="s">
        <v>206</v>
      </c>
      <c r="F18" s="38" t="s">
        <v>196</v>
      </c>
      <c r="G18" s="39">
        <v>200</v>
      </c>
      <c r="H18" s="40">
        <v>0</v>
      </c>
      <c r="I18" s="40">
        <f>ROUND(G18*H18,P4)</f>
        <v>0</v>
      </c>
      <c r="J18" s="38" t="s">
        <v>79</v>
      </c>
      <c r="O18" s="41">
        <f>I18*0.21</f>
        <v>0</v>
      </c>
      <c r="P18">
        <v>3</v>
      </c>
    </row>
    <row r="19">
      <c r="A19" s="35" t="s">
        <v>80</v>
      </c>
      <c r="B19" s="42"/>
      <c r="C19" s="43"/>
      <c r="D19" s="43"/>
      <c r="E19" s="37" t="s">
        <v>207</v>
      </c>
      <c r="F19" s="43"/>
      <c r="G19" s="43"/>
      <c r="H19" s="43"/>
      <c r="I19" s="43"/>
      <c r="J19" s="44"/>
    </row>
    <row r="20">
      <c r="A20" s="35" t="s">
        <v>87</v>
      </c>
      <c r="B20" s="42"/>
      <c r="C20" s="43"/>
      <c r="D20" s="43"/>
      <c r="E20" s="45" t="s">
        <v>371</v>
      </c>
      <c r="F20" s="43"/>
      <c r="G20" s="43"/>
      <c r="H20" s="43"/>
      <c r="I20" s="43"/>
      <c r="J20" s="44"/>
    </row>
    <row r="21" ht="45">
      <c r="A21" s="35" t="s">
        <v>82</v>
      </c>
      <c r="B21" s="42"/>
      <c r="C21" s="43"/>
      <c r="D21" s="43"/>
      <c r="E21" s="37" t="s">
        <v>209</v>
      </c>
      <c r="F21" s="43"/>
      <c r="G21" s="43"/>
      <c r="H21" s="43"/>
      <c r="I21" s="43"/>
      <c r="J21" s="44"/>
    </row>
    <row r="22">
      <c r="A22" s="35" t="s">
        <v>74</v>
      </c>
      <c r="B22" s="35">
        <v>4</v>
      </c>
      <c r="C22" s="36" t="s">
        <v>434</v>
      </c>
      <c r="D22" s="35" t="s">
        <v>76</v>
      </c>
      <c r="E22" s="37" t="s">
        <v>435</v>
      </c>
      <c r="F22" s="38" t="s">
        <v>131</v>
      </c>
      <c r="G22" s="39">
        <v>3</v>
      </c>
      <c r="H22" s="40">
        <v>0</v>
      </c>
      <c r="I22" s="40">
        <f>ROUND(G22*H22,P4)</f>
        <v>0</v>
      </c>
      <c r="J22" s="38" t="s">
        <v>79</v>
      </c>
      <c r="O22" s="41">
        <f>I22*0.21</f>
        <v>0</v>
      </c>
      <c r="P22">
        <v>3</v>
      </c>
    </row>
    <row r="23">
      <c r="A23" s="35" t="s">
        <v>80</v>
      </c>
      <c r="B23" s="42"/>
      <c r="C23" s="43"/>
      <c r="D23" s="43"/>
      <c r="E23" s="46" t="s">
        <v>76</v>
      </c>
      <c r="F23" s="43"/>
      <c r="G23" s="43"/>
      <c r="H23" s="43"/>
      <c r="I23" s="43"/>
      <c r="J23" s="44"/>
    </row>
    <row r="24">
      <c r="A24" s="35" t="s">
        <v>87</v>
      </c>
      <c r="B24" s="42"/>
      <c r="C24" s="43"/>
      <c r="D24" s="43"/>
      <c r="E24" s="45" t="s">
        <v>493</v>
      </c>
      <c r="F24" s="43"/>
      <c r="G24" s="43"/>
      <c r="H24" s="43"/>
      <c r="I24" s="43"/>
      <c r="J24" s="44"/>
    </row>
    <row r="25" ht="195">
      <c r="A25" s="35" t="s">
        <v>82</v>
      </c>
      <c r="B25" s="42"/>
      <c r="C25" s="43"/>
      <c r="D25" s="43"/>
      <c r="E25" s="37" t="s">
        <v>552</v>
      </c>
      <c r="F25" s="43"/>
      <c r="G25" s="43"/>
      <c r="H25" s="43"/>
      <c r="I25" s="43"/>
      <c r="J25" s="44"/>
    </row>
    <row r="26">
      <c r="A26" s="35" t="s">
        <v>74</v>
      </c>
      <c r="B26" s="35">
        <v>5</v>
      </c>
      <c r="C26" s="36" t="s">
        <v>372</v>
      </c>
      <c r="D26" s="35" t="s">
        <v>76</v>
      </c>
      <c r="E26" s="37" t="s">
        <v>373</v>
      </c>
      <c r="F26" s="38" t="s">
        <v>142</v>
      </c>
      <c r="G26" s="39">
        <v>90.480000000000004</v>
      </c>
      <c r="H26" s="40">
        <v>0</v>
      </c>
      <c r="I26" s="40">
        <f>ROUND(G26*H26,P4)</f>
        <v>0</v>
      </c>
      <c r="J26" s="38" t="s">
        <v>79</v>
      </c>
      <c r="O26" s="41">
        <f>I26*0.21</f>
        <v>0</v>
      </c>
      <c r="P26">
        <v>3</v>
      </c>
    </row>
    <row r="27">
      <c r="A27" s="35" t="s">
        <v>80</v>
      </c>
      <c r="B27" s="42"/>
      <c r="C27" s="43"/>
      <c r="D27" s="43"/>
      <c r="E27" s="37" t="s">
        <v>203</v>
      </c>
      <c r="F27" s="43"/>
      <c r="G27" s="43"/>
      <c r="H27" s="43"/>
      <c r="I27" s="43"/>
      <c r="J27" s="44"/>
    </row>
    <row r="28">
      <c r="A28" s="35" t="s">
        <v>87</v>
      </c>
      <c r="B28" s="42"/>
      <c r="C28" s="43"/>
      <c r="D28" s="43"/>
      <c r="E28" s="45" t="s">
        <v>635</v>
      </c>
      <c r="F28" s="43"/>
      <c r="G28" s="43"/>
      <c r="H28" s="43"/>
      <c r="I28" s="43"/>
      <c r="J28" s="44"/>
    </row>
    <row r="29" ht="90">
      <c r="A29" s="35" t="s">
        <v>82</v>
      </c>
      <c r="B29" s="42"/>
      <c r="C29" s="43"/>
      <c r="D29" s="43"/>
      <c r="E29" s="37" t="s">
        <v>214</v>
      </c>
      <c r="F29" s="43"/>
      <c r="G29" s="43"/>
      <c r="H29" s="43"/>
      <c r="I29" s="43"/>
      <c r="J29" s="44"/>
    </row>
    <row r="30">
      <c r="A30" s="35" t="s">
        <v>74</v>
      </c>
      <c r="B30" s="35">
        <v>6</v>
      </c>
      <c r="C30" s="36" t="s">
        <v>210</v>
      </c>
      <c r="D30" s="35" t="s">
        <v>76</v>
      </c>
      <c r="E30" s="37" t="s">
        <v>211</v>
      </c>
      <c r="F30" s="38" t="s">
        <v>142</v>
      </c>
      <c r="G30" s="39">
        <v>169.90000000000001</v>
      </c>
      <c r="H30" s="40">
        <v>0</v>
      </c>
      <c r="I30" s="40">
        <f>ROUND(G30*H30,P4)</f>
        <v>0</v>
      </c>
      <c r="J30" s="38" t="s">
        <v>79</v>
      </c>
      <c r="O30" s="41">
        <f>I30*0.21</f>
        <v>0</v>
      </c>
      <c r="P30">
        <v>3</v>
      </c>
    </row>
    <row r="31" ht="45">
      <c r="A31" s="35" t="s">
        <v>80</v>
      </c>
      <c r="B31" s="42"/>
      <c r="C31" s="43"/>
      <c r="D31" s="43"/>
      <c r="E31" s="37" t="s">
        <v>636</v>
      </c>
      <c r="F31" s="43"/>
      <c r="G31" s="43"/>
      <c r="H31" s="43"/>
      <c r="I31" s="43"/>
      <c r="J31" s="44"/>
    </row>
    <row r="32">
      <c r="A32" s="35" t="s">
        <v>87</v>
      </c>
      <c r="B32" s="42"/>
      <c r="C32" s="43"/>
      <c r="D32" s="43"/>
      <c r="E32" s="45" t="s">
        <v>637</v>
      </c>
      <c r="F32" s="43"/>
      <c r="G32" s="43"/>
      <c r="H32" s="43"/>
      <c r="I32" s="43"/>
      <c r="J32" s="44"/>
    </row>
    <row r="33" ht="90">
      <c r="A33" s="35" t="s">
        <v>82</v>
      </c>
      <c r="B33" s="42"/>
      <c r="C33" s="43"/>
      <c r="D33" s="43"/>
      <c r="E33" s="37" t="s">
        <v>214</v>
      </c>
      <c r="F33" s="43"/>
      <c r="G33" s="43"/>
      <c r="H33" s="43"/>
      <c r="I33" s="43"/>
      <c r="J33" s="44"/>
    </row>
    <row r="34">
      <c r="A34" s="35" t="s">
        <v>74</v>
      </c>
      <c r="B34" s="35">
        <v>7</v>
      </c>
      <c r="C34" s="36" t="s">
        <v>219</v>
      </c>
      <c r="D34" s="35" t="s">
        <v>76</v>
      </c>
      <c r="E34" s="37" t="s">
        <v>220</v>
      </c>
      <c r="F34" s="38" t="s">
        <v>142</v>
      </c>
      <c r="G34" s="39">
        <v>112.31999999999999</v>
      </c>
      <c r="H34" s="40">
        <v>0</v>
      </c>
      <c r="I34" s="40">
        <f>ROUND(G34*H34,P4)</f>
        <v>0</v>
      </c>
      <c r="J34" s="38" t="s">
        <v>79</v>
      </c>
      <c r="O34" s="41">
        <f>I34*0.21</f>
        <v>0</v>
      </c>
      <c r="P34">
        <v>3</v>
      </c>
    </row>
    <row r="35" ht="30">
      <c r="A35" s="35" t="s">
        <v>80</v>
      </c>
      <c r="B35" s="42"/>
      <c r="C35" s="43"/>
      <c r="D35" s="43"/>
      <c r="E35" s="37" t="s">
        <v>221</v>
      </c>
      <c r="F35" s="43"/>
      <c r="G35" s="43"/>
      <c r="H35" s="43"/>
      <c r="I35" s="43"/>
      <c r="J35" s="44"/>
    </row>
    <row r="36">
      <c r="A36" s="35" t="s">
        <v>87</v>
      </c>
      <c r="B36" s="42"/>
      <c r="C36" s="43"/>
      <c r="D36" s="43"/>
      <c r="E36" s="45" t="s">
        <v>638</v>
      </c>
      <c r="F36" s="43"/>
      <c r="G36" s="43"/>
      <c r="H36" s="43"/>
      <c r="I36" s="43"/>
      <c r="J36" s="44"/>
    </row>
    <row r="37" ht="409.5">
      <c r="A37" s="35" t="s">
        <v>82</v>
      </c>
      <c r="B37" s="42"/>
      <c r="C37" s="43"/>
      <c r="D37" s="43"/>
      <c r="E37" s="37" t="s">
        <v>223</v>
      </c>
      <c r="F37" s="43"/>
      <c r="G37" s="43"/>
      <c r="H37" s="43"/>
      <c r="I37" s="43"/>
      <c r="J37" s="44"/>
    </row>
    <row r="38">
      <c r="A38" s="35" t="s">
        <v>74</v>
      </c>
      <c r="B38" s="35">
        <v>8</v>
      </c>
      <c r="C38" s="36" t="s">
        <v>224</v>
      </c>
      <c r="D38" s="35" t="s">
        <v>76</v>
      </c>
      <c r="E38" s="37" t="s">
        <v>225</v>
      </c>
      <c r="F38" s="38" t="s">
        <v>196</v>
      </c>
      <c r="G38" s="39">
        <v>520</v>
      </c>
      <c r="H38" s="40">
        <v>0</v>
      </c>
      <c r="I38" s="40">
        <f>ROUND(G38*H38,P4)</f>
        <v>0</v>
      </c>
      <c r="J38" s="38" t="s">
        <v>79</v>
      </c>
      <c r="O38" s="41">
        <f>I38*0.21</f>
        <v>0</v>
      </c>
      <c r="P38">
        <v>3</v>
      </c>
    </row>
    <row r="39">
      <c r="A39" s="35" t="s">
        <v>80</v>
      </c>
      <c r="B39" s="42"/>
      <c r="C39" s="43"/>
      <c r="D39" s="43"/>
      <c r="E39" s="37" t="s">
        <v>226</v>
      </c>
      <c r="F39" s="43"/>
      <c r="G39" s="43"/>
      <c r="H39" s="43"/>
      <c r="I39" s="43"/>
      <c r="J39" s="44"/>
    </row>
    <row r="40">
      <c r="A40" s="35" t="s">
        <v>87</v>
      </c>
      <c r="B40" s="42"/>
      <c r="C40" s="43"/>
      <c r="D40" s="43"/>
      <c r="E40" s="45" t="s">
        <v>639</v>
      </c>
      <c r="F40" s="43"/>
      <c r="G40" s="43"/>
      <c r="H40" s="43"/>
      <c r="I40" s="43"/>
      <c r="J40" s="44"/>
    </row>
    <row r="41" ht="90">
      <c r="A41" s="35" t="s">
        <v>82</v>
      </c>
      <c r="B41" s="42"/>
      <c r="C41" s="43"/>
      <c r="D41" s="43"/>
      <c r="E41" s="37" t="s">
        <v>228</v>
      </c>
      <c r="F41" s="43"/>
      <c r="G41" s="43"/>
      <c r="H41" s="43"/>
      <c r="I41" s="43"/>
      <c r="J41" s="44"/>
    </row>
    <row r="42">
      <c r="A42" s="35" t="s">
        <v>74</v>
      </c>
      <c r="B42" s="35">
        <v>9</v>
      </c>
      <c r="C42" s="36" t="s">
        <v>229</v>
      </c>
      <c r="D42" s="35" t="s">
        <v>76</v>
      </c>
      <c r="E42" s="37" t="s">
        <v>230</v>
      </c>
      <c r="F42" s="38" t="s">
        <v>189</v>
      </c>
      <c r="G42" s="39">
        <v>369</v>
      </c>
      <c r="H42" s="40">
        <v>0</v>
      </c>
      <c r="I42" s="40">
        <f>ROUND(G42*H42,P4)</f>
        <v>0</v>
      </c>
      <c r="J42" s="38" t="s">
        <v>79</v>
      </c>
      <c r="O42" s="41">
        <f>I42*0.21</f>
        <v>0</v>
      </c>
      <c r="P42">
        <v>3</v>
      </c>
    </row>
    <row r="43">
      <c r="A43" s="35" t="s">
        <v>80</v>
      </c>
      <c r="B43" s="42"/>
      <c r="C43" s="43"/>
      <c r="D43" s="43"/>
      <c r="E43" s="46" t="s">
        <v>76</v>
      </c>
      <c r="F43" s="43"/>
      <c r="G43" s="43"/>
      <c r="H43" s="43"/>
      <c r="I43" s="43"/>
      <c r="J43" s="44"/>
    </row>
    <row r="44">
      <c r="A44" s="35" t="s">
        <v>87</v>
      </c>
      <c r="B44" s="42"/>
      <c r="C44" s="43"/>
      <c r="D44" s="43"/>
      <c r="E44" s="45" t="s">
        <v>640</v>
      </c>
      <c r="F44" s="43"/>
      <c r="G44" s="43"/>
      <c r="H44" s="43"/>
      <c r="I44" s="43"/>
      <c r="J44" s="44"/>
    </row>
    <row r="45" ht="90">
      <c r="A45" s="35" t="s">
        <v>82</v>
      </c>
      <c r="B45" s="42"/>
      <c r="C45" s="43"/>
      <c r="D45" s="43"/>
      <c r="E45" s="37" t="s">
        <v>228</v>
      </c>
      <c r="F45" s="43"/>
      <c r="G45" s="43"/>
      <c r="H45" s="43"/>
      <c r="I45" s="43"/>
      <c r="J45" s="44"/>
    </row>
    <row r="46">
      <c r="A46" s="35" t="s">
        <v>74</v>
      </c>
      <c r="B46" s="35">
        <v>10</v>
      </c>
      <c r="C46" s="36" t="s">
        <v>446</v>
      </c>
      <c r="D46" s="35" t="s">
        <v>76</v>
      </c>
      <c r="E46" s="37" t="s">
        <v>447</v>
      </c>
      <c r="F46" s="38" t="s">
        <v>189</v>
      </c>
      <c r="G46" s="39">
        <v>45</v>
      </c>
      <c r="H46" s="40">
        <v>0</v>
      </c>
      <c r="I46" s="40">
        <f>ROUND(G46*H46,P4)</f>
        <v>0</v>
      </c>
      <c r="J46" s="38" t="s">
        <v>79</v>
      </c>
      <c r="O46" s="41">
        <f>I46*0.21</f>
        <v>0</v>
      </c>
      <c r="P46">
        <v>3</v>
      </c>
    </row>
    <row r="47">
      <c r="A47" s="35" t="s">
        <v>80</v>
      </c>
      <c r="B47" s="42"/>
      <c r="C47" s="43"/>
      <c r="D47" s="43"/>
      <c r="E47" s="46" t="s">
        <v>76</v>
      </c>
      <c r="F47" s="43"/>
      <c r="G47" s="43"/>
      <c r="H47" s="43"/>
      <c r="I47" s="43"/>
      <c r="J47" s="44"/>
    </row>
    <row r="48">
      <c r="A48" s="35" t="s">
        <v>87</v>
      </c>
      <c r="B48" s="42"/>
      <c r="C48" s="43"/>
      <c r="D48" s="43"/>
      <c r="E48" s="45" t="s">
        <v>641</v>
      </c>
      <c r="F48" s="43"/>
      <c r="G48" s="43"/>
      <c r="H48" s="43"/>
      <c r="I48" s="43"/>
      <c r="J48" s="44"/>
    </row>
    <row r="49" ht="90">
      <c r="A49" s="35" t="s">
        <v>82</v>
      </c>
      <c r="B49" s="42"/>
      <c r="C49" s="43"/>
      <c r="D49" s="43"/>
      <c r="E49" s="37" t="s">
        <v>228</v>
      </c>
      <c r="F49" s="43"/>
      <c r="G49" s="43"/>
      <c r="H49" s="43"/>
      <c r="I49" s="43"/>
      <c r="J49" s="44"/>
    </row>
    <row r="50">
      <c r="A50" s="35" t="s">
        <v>74</v>
      </c>
      <c r="B50" s="35">
        <v>11</v>
      </c>
      <c r="C50" s="36" t="s">
        <v>156</v>
      </c>
      <c r="D50" s="35" t="s">
        <v>76</v>
      </c>
      <c r="E50" s="37" t="s">
        <v>235</v>
      </c>
      <c r="F50" s="38" t="s">
        <v>142</v>
      </c>
      <c r="G50" s="39">
        <v>112.31999999999999</v>
      </c>
      <c r="H50" s="40">
        <v>0</v>
      </c>
      <c r="I50" s="40">
        <f>ROUND(G50*H50,P4)</f>
        <v>0</v>
      </c>
      <c r="J50" s="38" t="s">
        <v>79</v>
      </c>
      <c r="O50" s="41">
        <f>I50*0.21</f>
        <v>0</v>
      </c>
      <c r="P50">
        <v>3</v>
      </c>
    </row>
    <row r="51">
      <c r="A51" s="35" t="s">
        <v>80</v>
      </c>
      <c r="B51" s="42"/>
      <c r="C51" s="43"/>
      <c r="D51" s="43"/>
      <c r="E51" s="37" t="s">
        <v>203</v>
      </c>
      <c r="F51" s="43"/>
      <c r="G51" s="43"/>
      <c r="H51" s="43"/>
      <c r="I51" s="43"/>
      <c r="J51" s="44"/>
    </row>
    <row r="52">
      <c r="A52" s="35" t="s">
        <v>87</v>
      </c>
      <c r="B52" s="42"/>
      <c r="C52" s="43"/>
      <c r="D52" s="43"/>
      <c r="E52" s="45" t="s">
        <v>642</v>
      </c>
      <c r="F52" s="43"/>
      <c r="G52" s="43"/>
      <c r="H52" s="43"/>
      <c r="I52" s="43"/>
      <c r="J52" s="44"/>
    </row>
    <row r="53" ht="240">
      <c r="A53" s="35" t="s">
        <v>82</v>
      </c>
      <c r="B53" s="42"/>
      <c r="C53" s="43"/>
      <c r="D53" s="43"/>
      <c r="E53" s="37" t="s">
        <v>237</v>
      </c>
      <c r="F53" s="43"/>
      <c r="G53" s="43"/>
      <c r="H53" s="43"/>
      <c r="I53" s="43"/>
      <c r="J53" s="44"/>
    </row>
    <row r="54">
      <c r="A54" s="35" t="s">
        <v>74</v>
      </c>
      <c r="B54" s="35">
        <v>12</v>
      </c>
      <c r="C54" s="36" t="s">
        <v>238</v>
      </c>
      <c r="D54" s="35" t="s">
        <v>76</v>
      </c>
      <c r="E54" s="37" t="s">
        <v>239</v>
      </c>
      <c r="F54" s="38" t="s">
        <v>142</v>
      </c>
      <c r="G54" s="39">
        <v>39</v>
      </c>
      <c r="H54" s="40">
        <v>0</v>
      </c>
      <c r="I54" s="40">
        <f>ROUND(G54*H54,P4)</f>
        <v>0</v>
      </c>
      <c r="J54" s="38" t="s">
        <v>79</v>
      </c>
      <c r="O54" s="41">
        <f>I54*0.21</f>
        <v>0</v>
      </c>
      <c r="P54">
        <v>3</v>
      </c>
    </row>
    <row r="55">
      <c r="A55" s="35" t="s">
        <v>80</v>
      </c>
      <c r="B55" s="42"/>
      <c r="C55" s="43"/>
      <c r="D55" s="43"/>
      <c r="E55" s="37" t="s">
        <v>203</v>
      </c>
      <c r="F55" s="43"/>
      <c r="G55" s="43"/>
      <c r="H55" s="43"/>
      <c r="I55" s="43"/>
      <c r="J55" s="44"/>
    </row>
    <row r="56">
      <c r="A56" s="35" t="s">
        <v>87</v>
      </c>
      <c r="B56" s="42"/>
      <c r="C56" s="43"/>
      <c r="D56" s="43"/>
      <c r="E56" s="45" t="s">
        <v>643</v>
      </c>
      <c r="F56" s="43"/>
      <c r="G56" s="43"/>
      <c r="H56" s="43"/>
      <c r="I56" s="43"/>
      <c r="J56" s="44"/>
    </row>
    <row r="57" ht="315">
      <c r="A57" s="35" t="s">
        <v>82</v>
      </c>
      <c r="B57" s="42"/>
      <c r="C57" s="43"/>
      <c r="D57" s="43"/>
      <c r="E57" s="37" t="s">
        <v>241</v>
      </c>
      <c r="F57" s="43"/>
      <c r="G57" s="43"/>
      <c r="H57" s="43"/>
      <c r="I57" s="43"/>
      <c r="J57" s="44"/>
    </row>
    <row r="58">
      <c r="A58" s="35" t="s">
        <v>74</v>
      </c>
      <c r="B58" s="35">
        <v>13</v>
      </c>
      <c r="C58" s="36" t="s">
        <v>242</v>
      </c>
      <c r="D58" s="35" t="s">
        <v>76</v>
      </c>
      <c r="E58" s="37" t="s">
        <v>243</v>
      </c>
      <c r="F58" s="38" t="s">
        <v>196</v>
      </c>
      <c r="G58" s="39">
        <v>312</v>
      </c>
      <c r="H58" s="40">
        <v>0</v>
      </c>
      <c r="I58" s="40">
        <f>ROUND(G58*H58,P4)</f>
        <v>0</v>
      </c>
      <c r="J58" s="38" t="s">
        <v>79</v>
      </c>
      <c r="O58" s="41">
        <f>I58*0.21</f>
        <v>0</v>
      </c>
      <c r="P58">
        <v>3</v>
      </c>
    </row>
    <row r="59">
      <c r="A59" s="35" t="s">
        <v>80</v>
      </c>
      <c r="B59" s="42"/>
      <c r="C59" s="43"/>
      <c r="D59" s="43"/>
      <c r="E59" s="37" t="s">
        <v>203</v>
      </c>
      <c r="F59" s="43"/>
      <c r="G59" s="43"/>
      <c r="H59" s="43"/>
      <c r="I59" s="43"/>
      <c r="J59" s="44"/>
    </row>
    <row r="60">
      <c r="A60" s="35" t="s">
        <v>87</v>
      </c>
      <c r="B60" s="42"/>
      <c r="C60" s="43"/>
      <c r="D60" s="43"/>
      <c r="E60" s="45" t="s">
        <v>644</v>
      </c>
      <c r="F60" s="43"/>
      <c r="G60" s="43"/>
      <c r="H60" s="43"/>
      <c r="I60" s="43"/>
      <c r="J60" s="44"/>
    </row>
    <row r="61" ht="30">
      <c r="A61" s="35" t="s">
        <v>82</v>
      </c>
      <c r="B61" s="42"/>
      <c r="C61" s="43"/>
      <c r="D61" s="43"/>
      <c r="E61" s="37" t="s">
        <v>245</v>
      </c>
      <c r="F61" s="43"/>
      <c r="G61" s="43"/>
      <c r="H61" s="43"/>
      <c r="I61" s="43"/>
      <c r="J61" s="44"/>
    </row>
    <row r="62">
      <c r="A62" s="29" t="s">
        <v>71</v>
      </c>
      <c r="B62" s="30"/>
      <c r="C62" s="31" t="s">
        <v>170</v>
      </c>
      <c r="D62" s="32"/>
      <c r="E62" s="29" t="s">
        <v>171</v>
      </c>
      <c r="F62" s="32"/>
      <c r="G62" s="32"/>
      <c r="H62" s="32"/>
      <c r="I62" s="33">
        <f>SUMIFS(I63:I70,A63:A70,"P")</f>
        <v>0</v>
      </c>
      <c r="J62" s="34"/>
    </row>
    <row r="63">
      <c r="A63" s="35" t="s">
        <v>74</v>
      </c>
      <c r="B63" s="35">
        <v>14</v>
      </c>
      <c r="C63" s="36" t="s">
        <v>246</v>
      </c>
      <c r="D63" s="35" t="s">
        <v>76</v>
      </c>
      <c r="E63" s="37" t="s">
        <v>247</v>
      </c>
      <c r="F63" s="38" t="s">
        <v>142</v>
      </c>
      <c r="G63" s="39">
        <v>1.3500000000000001</v>
      </c>
      <c r="H63" s="40">
        <v>0</v>
      </c>
      <c r="I63" s="40">
        <f>ROUND(G63*H63,P4)</f>
        <v>0</v>
      </c>
      <c r="J63" s="38" t="s">
        <v>79</v>
      </c>
      <c r="O63" s="41">
        <f>I63*0.21</f>
        <v>0</v>
      </c>
      <c r="P63">
        <v>3</v>
      </c>
    </row>
    <row r="64" ht="30">
      <c r="A64" s="35" t="s">
        <v>80</v>
      </c>
      <c r="B64" s="42"/>
      <c r="C64" s="43"/>
      <c r="D64" s="43"/>
      <c r="E64" s="37" t="s">
        <v>248</v>
      </c>
      <c r="F64" s="43"/>
      <c r="G64" s="43"/>
      <c r="H64" s="43"/>
      <c r="I64" s="43"/>
      <c r="J64" s="44"/>
    </row>
    <row r="65" ht="30">
      <c r="A65" s="35" t="s">
        <v>87</v>
      </c>
      <c r="B65" s="42"/>
      <c r="C65" s="43"/>
      <c r="D65" s="43"/>
      <c r="E65" s="45" t="s">
        <v>645</v>
      </c>
      <c r="F65" s="43"/>
      <c r="G65" s="43"/>
      <c r="H65" s="43"/>
      <c r="I65" s="43"/>
      <c r="J65" s="44"/>
    </row>
    <row r="66" ht="409.5">
      <c r="A66" s="35" t="s">
        <v>82</v>
      </c>
      <c r="B66" s="42"/>
      <c r="C66" s="43"/>
      <c r="D66" s="43"/>
      <c r="E66" s="37" t="s">
        <v>250</v>
      </c>
      <c r="F66" s="43"/>
      <c r="G66" s="43"/>
      <c r="H66" s="43"/>
      <c r="I66" s="43"/>
      <c r="J66" s="44"/>
    </row>
    <row r="67">
      <c r="A67" s="35" t="s">
        <v>74</v>
      </c>
      <c r="B67" s="35">
        <v>15</v>
      </c>
      <c r="C67" s="36" t="s">
        <v>606</v>
      </c>
      <c r="D67" s="35" t="s">
        <v>76</v>
      </c>
      <c r="E67" s="37" t="s">
        <v>607</v>
      </c>
      <c r="F67" s="38" t="s">
        <v>142</v>
      </c>
      <c r="G67" s="39">
        <v>1.3500000000000001</v>
      </c>
      <c r="H67" s="40">
        <v>0</v>
      </c>
      <c r="I67" s="40">
        <f>ROUND(G67*H67,P4)</f>
        <v>0</v>
      </c>
      <c r="J67" s="38" t="s">
        <v>79</v>
      </c>
      <c r="O67" s="41">
        <f>I67*0.21</f>
        <v>0</v>
      </c>
      <c r="P67">
        <v>3</v>
      </c>
    </row>
    <row r="68">
      <c r="A68" s="35" t="s">
        <v>80</v>
      </c>
      <c r="B68" s="42"/>
      <c r="C68" s="43"/>
      <c r="D68" s="43"/>
      <c r="E68" s="46" t="s">
        <v>76</v>
      </c>
      <c r="F68" s="43"/>
      <c r="G68" s="43"/>
      <c r="H68" s="43"/>
      <c r="I68" s="43"/>
      <c r="J68" s="44"/>
    </row>
    <row r="69" ht="30">
      <c r="A69" s="35" t="s">
        <v>87</v>
      </c>
      <c r="B69" s="42"/>
      <c r="C69" s="43"/>
      <c r="D69" s="43"/>
      <c r="E69" s="45" t="s">
        <v>645</v>
      </c>
      <c r="F69" s="43"/>
      <c r="G69" s="43"/>
      <c r="H69" s="43"/>
      <c r="I69" s="43"/>
      <c r="J69" s="44"/>
    </row>
    <row r="70" ht="150">
      <c r="A70" s="35" t="s">
        <v>82</v>
      </c>
      <c r="B70" s="42"/>
      <c r="C70" s="43"/>
      <c r="D70" s="43"/>
      <c r="E70" s="37" t="s">
        <v>609</v>
      </c>
      <c r="F70" s="43"/>
      <c r="G70" s="43"/>
      <c r="H70" s="43"/>
      <c r="I70" s="43"/>
      <c r="J70" s="44"/>
    </row>
    <row r="71">
      <c r="A71" s="29" t="s">
        <v>71</v>
      </c>
      <c r="B71" s="30"/>
      <c r="C71" s="31" t="s">
        <v>138</v>
      </c>
      <c r="D71" s="32"/>
      <c r="E71" s="29" t="s">
        <v>139</v>
      </c>
      <c r="F71" s="32"/>
      <c r="G71" s="32"/>
      <c r="H71" s="32"/>
      <c r="I71" s="33">
        <f>SUMIFS(I72:I115,A72:A115,"P")</f>
        <v>0</v>
      </c>
      <c r="J71" s="34"/>
    </row>
    <row r="72">
      <c r="A72" s="35" t="s">
        <v>74</v>
      </c>
      <c r="B72" s="35">
        <v>16</v>
      </c>
      <c r="C72" s="36" t="s">
        <v>255</v>
      </c>
      <c r="D72" s="35" t="s">
        <v>76</v>
      </c>
      <c r="E72" s="37" t="s">
        <v>256</v>
      </c>
      <c r="F72" s="38" t="s">
        <v>142</v>
      </c>
      <c r="G72" s="39">
        <v>62.399999999999999</v>
      </c>
      <c r="H72" s="40">
        <v>0</v>
      </c>
      <c r="I72" s="40">
        <f>ROUND(G72*H72,P4)</f>
        <v>0</v>
      </c>
      <c r="J72" s="38" t="s">
        <v>79</v>
      </c>
      <c r="O72" s="41">
        <f>I72*0.21</f>
        <v>0</v>
      </c>
      <c r="P72">
        <v>3</v>
      </c>
    </row>
    <row r="73">
      <c r="A73" s="35" t="s">
        <v>80</v>
      </c>
      <c r="B73" s="42"/>
      <c r="C73" s="43"/>
      <c r="D73" s="43"/>
      <c r="E73" s="37" t="s">
        <v>203</v>
      </c>
      <c r="F73" s="43"/>
      <c r="G73" s="43"/>
      <c r="H73" s="43"/>
      <c r="I73" s="43"/>
      <c r="J73" s="44"/>
    </row>
    <row r="74">
      <c r="A74" s="35" t="s">
        <v>87</v>
      </c>
      <c r="B74" s="42"/>
      <c r="C74" s="43"/>
      <c r="D74" s="43"/>
      <c r="E74" s="45" t="s">
        <v>646</v>
      </c>
      <c r="F74" s="43"/>
      <c r="G74" s="43"/>
      <c r="H74" s="43"/>
      <c r="I74" s="43"/>
      <c r="J74" s="44"/>
    </row>
    <row r="75" ht="60">
      <c r="A75" s="35" t="s">
        <v>82</v>
      </c>
      <c r="B75" s="42"/>
      <c r="C75" s="43"/>
      <c r="D75" s="43"/>
      <c r="E75" s="37" t="s">
        <v>258</v>
      </c>
      <c r="F75" s="43"/>
      <c r="G75" s="43"/>
      <c r="H75" s="43"/>
      <c r="I75" s="43"/>
      <c r="J75" s="44"/>
    </row>
    <row r="76">
      <c r="A76" s="35" t="s">
        <v>74</v>
      </c>
      <c r="B76" s="35">
        <v>17</v>
      </c>
      <c r="C76" s="36" t="s">
        <v>259</v>
      </c>
      <c r="D76" s="35" t="s">
        <v>76</v>
      </c>
      <c r="E76" s="37" t="s">
        <v>260</v>
      </c>
      <c r="F76" s="38" t="s">
        <v>196</v>
      </c>
      <c r="G76" s="39">
        <v>62.399999999999999</v>
      </c>
      <c r="H76" s="40">
        <v>0</v>
      </c>
      <c r="I76" s="40">
        <f>ROUND(G76*H76,P4)</f>
        <v>0</v>
      </c>
      <c r="J76" s="38" t="s">
        <v>79</v>
      </c>
      <c r="O76" s="41">
        <f>I76*0.21</f>
        <v>0</v>
      </c>
      <c r="P76">
        <v>3</v>
      </c>
    </row>
    <row r="77" ht="30">
      <c r="A77" s="35" t="s">
        <v>80</v>
      </c>
      <c r="B77" s="42"/>
      <c r="C77" s="43"/>
      <c r="D77" s="43"/>
      <c r="E77" s="37" t="s">
        <v>390</v>
      </c>
      <c r="F77" s="43"/>
      <c r="G77" s="43"/>
      <c r="H77" s="43"/>
      <c r="I77" s="43"/>
      <c r="J77" s="44"/>
    </row>
    <row r="78">
      <c r="A78" s="35" t="s">
        <v>87</v>
      </c>
      <c r="B78" s="42"/>
      <c r="C78" s="43"/>
      <c r="D78" s="43"/>
      <c r="E78" s="45" t="s">
        <v>647</v>
      </c>
      <c r="F78" s="43"/>
      <c r="G78" s="43"/>
      <c r="H78" s="43"/>
      <c r="I78" s="43"/>
      <c r="J78" s="44"/>
    </row>
    <row r="79" ht="60">
      <c r="A79" s="35" t="s">
        <v>82</v>
      </c>
      <c r="B79" s="42"/>
      <c r="C79" s="43"/>
      <c r="D79" s="43"/>
      <c r="E79" s="37" t="s">
        <v>258</v>
      </c>
      <c r="F79" s="43"/>
      <c r="G79" s="43"/>
      <c r="H79" s="43"/>
      <c r="I79" s="43"/>
      <c r="J79" s="44"/>
    </row>
    <row r="80">
      <c r="A80" s="35" t="s">
        <v>74</v>
      </c>
      <c r="B80" s="35">
        <v>18</v>
      </c>
      <c r="C80" s="36" t="s">
        <v>392</v>
      </c>
      <c r="D80" s="35" t="s">
        <v>76</v>
      </c>
      <c r="E80" s="37" t="s">
        <v>393</v>
      </c>
      <c r="F80" s="38" t="s">
        <v>196</v>
      </c>
      <c r="G80" s="39">
        <v>312</v>
      </c>
      <c r="H80" s="40">
        <v>0</v>
      </c>
      <c r="I80" s="40">
        <f>ROUND(G80*H80,P4)</f>
        <v>0</v>
      </c>
      <c r="J80" s="38" t="s">
        <v>79</v>
      </c>
      <c r="O80" s="41">
        <f>I80*0.21</f>
        <v>0</v>
      </c>
      <c r="P80">
        <v>3</v>
      </c>
    </row>
    <row r="81" ht="45">
      <c r="A81" s="35" t="s">
        <v>80</v>
      </c>
      <c r="B81" s="42"/>
      <c r="C81" s="43"/>
      <c r="D81" s="43"/>
      <c r="E81" s="37" t="s">
        <v>394</v>
      </c>
      <c r="F81" s="43"/>
      <c r="G81" s="43"/>
      <c r="H81" s="43"/>
      <c r="I81" s="43"/>
      <c r="J81" s="44"/>
    </row>
    <row r="82">
      <c r="A82" s="35" t="s">
        <v>87</v>
      </c>
      <c r="B82" s="42"/>
      <c r="C82" s="43"/>
      <c r="D82" s="43"/>
      <c r="E82" s="45" t="s">
        <v>648</v>
      </c>
      <c r="F82" s="43"/>
      <c r="G82" s="43"/>
      <c r="H82" s="43"/>
      <c r="I82" s="43"/>
      <c r="J82" s="44"/>
    </row>
    <row r="83" ht="120">
      <c r="A83" s="35" t="s">
        <v>82</v>
      </c>
      <c r="B83" s="42"/>
      <c r="C83" s="43"/>
      <c r="D83" s="43"/>
      <c r="E83" s="37" t="s">
        <v>457</v>
      </c>
      <c r="F83" s="43"/>
      <c r="G83" s="43"/>
      <c r="H83" s="43"/>
      <c r="I83" s="43"/>
      <c r="J83" s="44"/>
    </row>
    <row r="84">
      <c r="A84" s="35" t="s">
        <v>74</v>
      </c>
      <c r="B84" s="35">
        <v>19</v>
      </c>
      <c r="C84" s="36" t="s">
        <v>397</v>
      </c>
      <c r="D84" s="35" t="s">
        <v>76</v>
      </c>
      <c r="E84" s="37" t="s">
        <v>398</v>
      </c>
      <c r="F84" s="38" t="s">
        <v>196</v>
      </c>
      <c r="G84" s="39">
        <v>312</v>
      </c>
      <c r="H84" s="40">
        <v>0</v>
      </c>
      <c r="I84" s="40">
        <f>ROUND(G84*H84,P4)</f>
        <v>0</v>
      </c>
      <c r="J84" s="38" t="s">
        <v>79</v>
      </c>
      <c r="O84" s="41">
        <f>I84*0.21</f>
        <v>0</v>
      </c>
      <c r="P84">
        <v>3</v>
      </c>
    </row>
    <row r="85">
      <c r="A85" s="35" t="s">
        <v>80</v>
      </c>
      <c r="B85" s="42"/>
      <c r="C85" s="43"/>
      <c r="D85" s="43"/>
      <c r="E85" s="37" t="s">
        <v>203</v>
      </c>
      <c r="F85" s="43"/>
      <c r="G85" s="43"/>
      <c r="H85" s="43"/>
      <c r="I85" s="43"/>
      <c r="J85" s="44"/>
    </row>
    <row r="86" ht="30">
      <c r="A86" s="35" t="s">
        <v>87</v>
      </c>
      <c r="B86" s="42"/>
      <c r="C86" s="43"/>
      <c r="D86" s="43"/>
      <c r="E86" s="45" t="s">
        <v>649</v>
      </c>
      <c r="F86" s="43"/>
      <c r="G86" s="43"/>
      <c r="H86" s="43"/>
      <c r="I86" s="43"/>
      <c r="J86" s="44"/>
    </row>
    <row r="87" ht="120">
      <c r="A87" s="35" t="s">
        <v>82</v>
      </c>
      <c r="B87" s="42"/>
      <c r="C87" s="43"/>
      <c r="D87" s="43"/>
      <c r="E87" s="37" t="s">
        <v>199</v>
      </c>
      <c r="F87" s="43"/>
      <c r="G87" s="43"/>
      <c r="H87" s="43"/>
      <c r="I87" s="43"/>
      <c r="J87" s="44"/>
    </row>
    <row r="88">
      <c r="A88" s="35" t="s">
        <v>74</v>
      </c>
      <c r="B88" s="35">
        <v>20</v>
      </c>
      <c r="C88" s="36" t="s">
        <v>400</v>
      </c>
      <c r="D88" s="35" t="s">
        <v>76</v>
      </c>
      <c r="E88" s="37" t="s">
        <v>401</v>
      </c>
      <c r="F88" s="38" t="s">
        <v>196</v>
      </c>
      <c r="G88" s="39">
        <v>3398</v>
      </c>
      <c r="H88" s="40">
        <v>0</v>
      </c>
      <c r="I88" s="40">
        <f>ROUND(G88*H88,P4)</f>
        <v>0</v>
      </c>
      <c r="J88" s="38" t="s">
        <v>79</v>
      </c>
      <c r="O88" s="41">
        <f>I88*0.21</f>
        <v>0</v>
      </c>
      <c r="P88">
        <v>3</v>
      </c>
    </row>
    <row r="89">
      <c r="A89" s="35" t="s">
        <v>80</v>
      </c>
      <c r="B89" s="42"/>
      <c r="C89" s="43"/>
      <c r="D89" s="43"/>
      <c r="E89" s="37" t="s">
        <v>402</v>
      </c>
      <c r="F89" s="43"/>
      <c r="G89" s="43"/>
      <c r="H89" s="43"/>
      <c r="I89" s="43"/>
      <c r="J89" s="44"/>
    </row>
    <row r="90">
      <c r="A90" s="35" t="s">
        <v>87</v>
      </c>
      <c r="B90" s="42"/>
      <c r="C90" s="43"/>
      <c r="D90" s="43"/>
      <c r="E90" s="45" t="s">
        <v>650</v>
      </c>
      <c r="F90" s="43"/>
      <c r="G90" s="43"/>
      <c r="H90" s="43"/>
      <c r="I90" s="43"/>
      <c r="J90" s="44"/>
    </row>
    <row r="91" ht="90">
      <c r="A91" s="35" t="s">
        <v>82</v>
      </c>
      <c r="B91" s="42"/>
      <c r="C91" s="43"/>
      <c r="D91" s="43"/>
      <c r="E91" s="37" t="s">
        <v>404</v>
      </c>
      <c r="F91" s="43"/>
      <c r="G91" s="43"/>
      <c r="H91" s="43"/>
      <c r="I91" s="43"/>
      <c r="J91" s="44"/>
    </row>
    <row r="92">
      <c r="A92" s="35" t="s">
        <v>74</v>
      </c>
      <c r="B92" s="35">
        <v>21</v>
      </c>
      <c r="C92" s="36" t="s">
        <v>263</v>
      </c>
      <c r="D92" s="35" t="s">
        <v>76</v>
      </c>
      <c r="E92" s="37" t="s">
        <v>264</v>
      </c>
      <c r="F92" s="38" t="s">
        <v>196</v>
      </c>
      <c r="G92" s="39">
        <v>1185.5999999999999</v>
      </c>
      <c r="H92" s="40">
        <v>0</v>
      </c>
      <c r="I92" s="40">
        <f>ROUND(G92*H92,P4)</f>
        <v>0</v>
      </c>
      <c r="J92" s="38" t="s">
        <v>79</v>
      </c>
      <c r="O92" s="41">
        <f>I92*0.21</f>
        <v>0</v>
      </c>
      <c r="P92">
        <v>3</v>
      </c>
    </row>
    <row r="93">
      <c r="A93" s="35" t="s">
        <v>80</v>
      </c>
      <c r="B93" s="42"/>
      <c r="C93" s="43"/>
      <c r="D93" s="43"/>
      <c r="E93" s="46" t="s">
        <v>76</v>
      </c>
      <c r="F93" s="43"/>
      <c r="G93" s="43"/>
      <c r="H93" s="43"/>
      <c r="I93" s="43"/>
      <c r="J93" s="44"/>
    </row>
    <row r="94" ht="45">
      <c r="A94" s="35" t="s">
        <v>87</v>
      </c>
      <c r="B94" s="42"/>
      <c r="C94" s="43"/>
      <c r="D94" s="43"/>
      <c r="E94" s="45" t="s">
        <v>651</v>
      </c>
      <c r="F94" s="43"/>
      <c r="G94" s="43"/>
      <c r="H94" s="43"/>
      <c r="I94" s="43"/>
      <c r="J94" s="44"/>
    </row>
    <row r="95" ht="120">
      <c r="A95" s="35" t="s">
        <v>82</v>
      </c>
      <c r="B95" s="42"/>
      <c r="C95" s="43"/>
      <c r="D95" s="43"/>
      <c r="E95" s="37" t="s">
        <v>199</v>
      </c>
      <c r="F95" s="43"/>
      <c r="G95" s="43"/>
      <c r="H95" s="43"/>
      <c r="I95" s="43"/>
      <c r="J95" s="44"/>
    </row>
    <row r="96">
      <c r="A96" s="35" t="s">
        <v>74</v>
      </c>
      <c r="B96" s="35">
        <v>22</v>
      </c>
      <c r="C96" s="36" t="s">
        <v>265</v>
      </c>
      <c r="D96" s="35" t="s">
        <v>76</v>
      </c>
      <c r="E96" s="37" t="s">
        <v>266</v>
      </c>
      <c r="F96" s="38" t="s">
        <v>196</v>
      </c>
      <c r="G96" s="39">
        <v>3398</v>
      </c>
      <c r="H96" s="40">
        <v>0</v>
      </c>
      <c r="I96" s="40">
        <f>ROUND(G96*H96,P4)</f>
        <v>0</v>
      </c>
      <c r="J96" s="38" t="s">
        <v>79</v>
      </c>
      <c r="O96" s="41">
        <f>I96*0.21</f>
        <v>0</v>
      </c>
      <c r="P96">
        <v>3</v>
      </c>
    </row>
    <row r="97">
      <c r="A97" s="35" t="s">
        <v>80</v>
      </c>
      <c r="B97" s="42"/>
      <c r="C97" s="43"/>
      <c r="D97" s="43"/>
      <c r="E97" s="37" t="s">
        <v>267</v>
      </c>
      <c r="F97" s="43"/>
      <c r="G97" s="43"/>
      <c r="H97" s="43"/>
      <c r="I97" s="43"/>
      <c r="J97" s="44"/>
    </row>
    <row r="98">
      <c r="A98" s="35" t="s">
        <v>87</v>
      </c>
      <c r="B98" s="42"/>
      <c r="C98" s="43"/>
      <c r="D98" s="43"/>
      <c r="E98" s="45" t="s">
        <v>652</v>
      </c>
      <c r="F98" s="43"/>
      <c r="G98" s="43"/>
      <c r="H98" s="43"/>
      <c r="I98" s="43"/>
      <c r="J98" s="44"/>
    </row>
    <row r="99" ht="75">
      <c r="A99" s="35" t="s">
        <v>82</v>
      </c>
      <c r="B99" s="42"/>
      <c r="C99" s="43"/>
      <c r="D99" s="43"/>
      <c r="E99" s="37" t="s">
        <v>269</v>
      </c>
      <c r="F99" s="43"/>
      <c r="G99" s="43"/>
      <c r="H99" s="43"/>
      <c r="I99" s="43"/>
      <c r="J99" s="44"/>
    </row>
    <row r="100">
      <c r="A100" s="35" t="s">
        <v>74</v>
      </c>
      <c r="B100" s="35">
        <v>23</v>
      </c>
      <c r="C100" s="36" t="s">
        <v>270</v>
      </c>
      <c r="D100" s="35" t="s">
        <v>76</v>
      </c>
      <c r="E100" s="37" t="s">
        <v>271</v>
      </c>
      <c r="F100" s="38" t="s">
        <v>196</v>
      </c>
      <c r="G100" s="39">
        <v>3398</v>
      </c>
      <c r="H100" s="40">
        <v>0</v>
      </c>
      <c r="I100" s="40">
        <f>ROUND(G100*H100,P4)</f>
        <v>0</v>
      </c>
      <c r="J100" s="38" t="s">
        <v>79</v>
      </c>
      <c r="O100" s="41">
        <f>I100*0.21</f>
        <v>0</v>
      </c>
      <c r="P100">
        <v>3</v>
      </c>
    </row>
    <row r="101" ht="30">
      <c r="A101" s="35" t="s">
        <v>80</v>
      </c>
      <c r="B101" s="42"/>
      <c r="C101" s="43"/>
      <c r="D101" s="43"/>
      <c r="E101" s="37" t="s">
        <v>406</v>
      </c>
      <c r="F101" s="43"/>
      <c r="G101" s="43"/>
      <c r="H101" s="43"/>
      <c r="I101" s="43"/>
      <c r="J101" s="44"/>
    </row>
    <row r="102">
      <c r="A102" s="35" t="s">
        <v>87</v>
      </c>
      <c r="B102" s="42"/>
      <c r="C102" s="43"/>
      <c r="D102" s="43"/>
      <c r="E102" s="45" t="s">
        <v>652</v>
      </c>
      <c r="F102" s="43"/>
      <c r="G102" s="43"/>
      <c r="H102" s="43"/>
      <c r="I102" s="43"/>
      <c r="J102" s="44"/>
    </row>
    <row r="103" ht="75">
      <c r="A103" s="35" t="s">
        <v>82</v>
      </c>
      <c r="B103" s="42"/>
      <c r="C103" s="43"/>
      <c r="D103" s="43"/>
      <c r="E103" s="37" t="s">
        <v>269</v>
      </c>
      <c r="F103" s="43"/>
      <c r="G103" s="43"/>
      <c r="H103" s="43"/>
      <c r="I103" s="43"/>
      <c r="J103" s="44"/>
    </row>
    <row r="104">
      <c r="A104" s="35" t="s">
        <v>74</v>
      </c>
      <c r="B104" s="35">
        <v>24</v>
      </c>
      <c r="C104" s="36" t="s">
        <v>274</v>
      </c>
      <c r="D104" s="35" t="s">
        <v>76</v>
      </c>
      <c r="E104" s="37" t="s">
        <v>275</v>
      </c>
      <c r="F104" s="38" t="s">
        <v>196</v>
      </c>
      <c r="G104" s="39">
        <v>520</v>
      </c>
      <c r="H104" s="40">
        <v>0</v>
      </c>
      <c r="I104" s="40">
        <f>ROUND(G104*H104,P4)</f>
        <v>0</v>
      </c>
      <c r="J104" s="38" t="s">
        <v>79</v>
      </c>
      <c r="O104" s="41">
        <f>I104*0.21</f>
        <v>0</v>
      </c>
      <c r="P104">
        <v>3</v>
      </c>
    </row>
    <row r="105" ht="75">
      <c r="A105" s="35" t="s">
        <v>80</v>
      </c>
      <c r="B105" s="42"/>
      <c r="C105" s="43"/>
      <c r="D105" s="43"/>
      <c r="E105" s="37" t="s">
        <v>276</v>
      </c>
      <c r="F105" s="43"/>
      <c r="G105" s="43"/>
      <c r="H105" s="43"/>
      <c r="I105" s="43"/>
      <c r="J105" s="44"/>
    </row>
    <row r="106">
      <c r="A106" s="35" t="s">
        <v>87</v>
      </c>
      <c r="B106" s="42"/>
      <c r="C106" s="43"/>
      <c r="D106" s="43"/>
      <c r="E106" s="45" t="s">
        <v>653</v>
      </c>
      <c r="F106" s="43"/>
      <c r="G106" s="43"/>
      <c r="H106" s="43"/>
      <c r="I106" s="43"/>
      <c r="J106" s="44"/>
    </row>
    <row r="107" ht="60">
      <c r="A107" s="35" t="s">
        <v>82</v>
      </c>
      <c r="B107" s="42"/>
      <c r="C107" s="43"/>
      <c r="D107" s="43"/>
      <c r="E107" s="37" t="s">
        <v>278</v>
      </c>
      <c r="F107" s="43"/>
      <c r="G107" s="43"/>
      <c r="H107" s="43"/>
      <c r="I107" s="43"/>
      <c r="J107" s="44"/>
    </row>
    <row r="108">
      <c r="A108" s="35" t="s">
        <v>74</v>
      </c>
      <c r="B108" s="35">
        <v>25</v>
      </c>
      <c r="C108" s="36" t="s">
        <v>281</v>
      </c>
      <c r="D108" s="35" t="s">
        <v>76</v>
      </c>
      <c r="E108" s="37" t="s">
        <v>282</v>
      </c>
      <c r="F108" s="38" t="s">
        <v>196</v>
      </c>
      <c r="G108" s="39">
        <v>3398</v>
      </c>
      <c r="H108" s="40">
        <v>0</v>
      </c>
      <c r="I108" s="40">
        <f>ROUND(G108*H108,P4)</f>
        <v>0</v>
      </c>
      <c r="J108" s="38" t="s">
        <v>79</v>
      </c>
      <c r="O108" s="41">
        <f>I108*0.21</f>
        <v>0</v>
      </c>
      <c r="P108">
        <v>3</v>
      </c>
    </row>
    <row r="109">
      <c r="A109" s="35" t="s">
        <v>80</v>
      </c>
      <c r="B109" s="42"/>
      <c r="C109" s="43"/>
      <c r="D109" s="43"/>
      <c r="E109" s="37" t="s">
        <v>283</v>
      </c>
      <c r="F109" s="43"/>
      <c r="G109" s="43"/>
      <c r="H109" s="43"/>
      <c r="I109" s="43"/>
      <c r="J109" s="44"/>
    </row>
    <row r="110">
      <c r="A110" s="35" t="s">
        <v>87</v>
      </c>
      <c r="B110" s="42"/>
      <c r="C110" s="43"/>
      <c r="D110" s="43"/>
      <c r="E110" s="45" t="s">
        <v>652</v>
      </c>
      <c r="F110" s="43"/>
      <c r="G110" s="43"/>
      <c r="H110" s="43"/>
      <c r="I110" s="43"/>
      <c r="J110" s="44"/>
    </row>
    <row r="111" ht="165">
      <c r="A111" s="35" t="s">
        <v>82</v>
      </c>
      <c r="B111" s="42"/>
      <c r="C111" s="43"/>
      <c r="D111" s="43"/>
      <c r="E111" s="37" t="s">
        <v>285</v>
      </c>
      <c r="F111" s="43"/>
      <c r="G111" s="43"/>
      <c r="H111" s="43"/>
      <c r="I111" s="43"/>
      <c r="J111" s="44"/>
    </row>
    <row r="112">
      <c r="A112" s="35" t="s">
        <v>74</v>
      </c>
      <c r="B112" s="35">
        <v>26</v>
      </c>
      <c r="C112" s="36" t="s">
        <v>293</v>
      </c>
      <c r="D112" s="35" t="s">
        <v>76</v>
      </c>
      <c r="E112" s="37" t="s">
        <v>294</v>
      </c>
      <c r="F112" s="38" t="s">
        <v>196</v>
      </c>
      <c r="G112" s="39">
        <v>3398</v>
      </c>
      <c r="H112" s="40">
        <v>0</v>
      </c>
      <c r="I112" s="40">
        <f>ROUND(G112*H112,P4)</f>
        <v>0</v>
      </c>
      <c r="J112" s="38" t="s">
        <v>79</v>
      </c>
      <c r="O112" s="41">
        <f>I112*0.21</f>
        <v>0</v>
      </c>
      <c r="P112">
        <v>3</v>
      </c>
    </row>
    <row r="113">
      <c r="A113" s="35" t="s">
        <v>80</v>
      </c>
      <c r="B113" s="42"/>
      <c r="C113" s="43"/>
      <c r="D113" s="43"/>
      <c r="E113" s="46" t="s">
        <v>76</v>
      </c>
      <c r="F113" s="43"/>
      <c r="G113" s="43"/>
      <c r="H113" s="43"/>
      <c r="I113" s="43"/>
      <c r="J113" s="44"/>
    </row>
    <row r="114">
      <c r="A114" s="35" t="s">
        <v>87</v>
      </c>
      <c r="B114" s="42"/>
      <c r="C114" s="43"/>
      <c r="D114" s="43"/>
      <c r="E114" s="45" t="s">
        <v>652</v>
      </c>
      <c r="F114" s="43"/>
      <c r="G114" s="43"/>
      <c r="H114" s="43"/>
      <c r="I114" s="43"/>
      <c r="J114" s="44"/>
    </row>
    <row r="115" ht="165">
      <c r="A115" s="35" t="s">
        <v>82</v>
      </c>
      <c r="B115" s="42"/>
      <c r="C115" s="43"/>
      <c r="D115" s="43"/>
      <c r="E115" s="37" t="s">
        <v>285</v>
      </c>
      <c r="F115" s="43"/>
      <c r="G115" s="43"/>
      <c r="H115" s="43"/>
      <c r="I115" s="43"/>
      <c r="J115" s="44"/>
    </row>
    <row r="116">
      <c r="A116" s="29" t="s">
        <v>71</v>
      </c>
      <c r="B116" s="30"/>
      <c r="C116" s="31" t="s">
        <v>295</v>
      </c>
      <c r="D116" s="32"/>
      <c r="E116" s="29" t="s">
        <v>296</v>
      </c>
      <c r="F116" s="32"/>
      <c r="G116" s="32"/>
      <c r="H116" s="32"/>
      <c r="I116" s="33">
        <f>SUMIFS(I117:I120,A117:A120,"P")</f>
        <v>0</v>
      </c>
      <c r="J116" s="34"/>
    </row>
    <row r="117" ht="30">
      <c r="A117" s="35" t="s">
        <v>74</v>
      </c>
      <c r="B117" s="35">
        <v>27</v>
      </c>
      <c r="C117" s="36" t="s">
        <v>297</v>
      </c>
      <c r="D117" s="35" t="s">
        <v>76</v>
      </c>
      <c r="E117" s="37" t="s">
        <v>298</v>
      </c>
      <c r="F117" s="38" t="s">
        <v>196</v>
      </c>
      <c r="G117" s="39">
        <v>3.5</v>
      </c>
      <c r="H117" s="40">
        <v>0</v>
      </c>
      <c r="I117" s="40">
        <f>ROUND(G117*H117,P4)</f>
        <v>0</v>
      </c>
      <c r="J117" s="38" t="s">
        <v>79</v>
      </c>
      <c r="O117" s="41">
        <f>I117*0.21</f>
        <v>0</v>
      </c>
      <c r="P117">
        <v>3</v>
      </c>
    </row>
    <row r="118">
      <c r="A118" s="35" t="s">
        <v>80</v>
      </c>
      <c r="B118" s="42"/>
      <c r="C118" s="43"/>
      <c r="D118" s="43"/>
      <c r="E118" s="46" t="s">
        <v>76</v>
      </c>
      <c r="F118" s="43"/>
      <c r="G118" s="43"/>
      <c r="H118" s="43"/>
      <c r="I118" s="43"/>
      <c r="J118" s="44"/>
    </row>
    <row r="119">
      <c r="A119" s="35" t="s">
        <v>87</v>
      </c>
      <c r="B119" s="42"/>
      <c r="C119" s="43"/>
      <c r="D119" s="43"/>
      <c r="E119" s="45" t="s">
        <v>654</v>
      </c>
      <c r="F119" s="43"/>
      <c r="G119" s="43"/>
      <c r="H119" s="43"/>
      <c r="I119" s="43"/>
      <c r="J119" s="44"/>
    </row>
    <row r="120" ht="90">
      <c r="A120" s="35" t="s">
        <v>82</v>
      </c>
      <c r="B120" s="42"/>
      <c r="C120" s="43"/>
      <c r="D120" s="43"/>
      <c r="E120" s="37" t="s">
        <v>300</v>
      </c>
      <c r="F120" s="43"/>
      <c r="G120" s="43"/>
      <c r="H120" s="43"/>
      <c r="I120" s="43"/>
      <c r="J120" s="44"/>
    </row>
    <row r="121">
      <c r="A121" s="29" t="s">
        <v>71</v>
      </c>
      <c r="B121" s="30"/>
      <c r="C121" s="31" t="s">
        <v>185</v>
      </c>
      <c r="D121" s="32"/>
      <c r="E121" s="29" t="s">
        <v>186</v>
      </c>
      <c r="F121" s="32"/>
      <c r="G121" s="32"/>
      <c r="H121" s="32"/>
      <c r="I121" s="33">
        <f>SUMIFS(I122:I180,A122:A180,"P")</f>
        <v>0</v>
      </c>
      <c r="J121" s="34"/>
    </row>
    <row r="122">
      <c r="A122" s="35" t="s">
        <v>74</v>
      </c>
      <c r="B122" s="35">
        <v>28</v>
      </c>
      <c r="C122" s="36" t="s">
        <v>409</v>
      </c>
      <c r="D122" s="35" t="s">
        <v>76</v>
      </c>
      <c r="E122" s="37" t="s">
        <v>410</v>
      </c>
      <c r="F122" s="38" t="s">
        <v>189</v>
      </c>
      <c r="G122" s="39">
        <v>14</v>
      </c>
      <c r="H122" s="40">
        <v>0</v>
      </c>
      <c r="I122" s="40">
        <f>ROUND(G122*H122,P4)</f>
        <v>0</v>
      </c>
      <c r="J122" s="38" t="s">
        <v>79</v>
      </c>
      <c r="O122" s="41">
        <f>I122*0.21</f>
        <v>0</v>
      </c>
      <c r="P122">
        <v>3</v>
      </c>
    </row>
    <row r="123">
      <c r="A123" s="35" t="s">
        <v>80</v>
      </c>
      <c r="B123" s="42"/>
      <c r="C123" s="43"/>
      <c r="D123" s="43"/>
      <c r="E123" s="37" t="s">
        <v>411</v>
      </c>
      <c r="F123" s="43"/>
      <c r="G123" s="43"/>
      <c r="H123" s="43"/>
      <c r="I123" s="43"/>
      <c r="J123" s="44"/>
    </row>
    <row r="124">
      <c r="A124" s="35" t="s">
        <v>87</v>
      </c>
      <c r="B124" s="42"/>
      <c r="C124" s="43"/>
      <c r="D124" s="43"/>
      <c r="E124" s="45" t="s">
        <v>655</v>
      </c>
      <c r="F124" s="43"/>
      <c r="G124" s="43"/>
      <c r="H124" s="43"/>
      <c r="I124" s="43"/>
      <c r="J124" s="44"/>
    </row>
    <row r="125" ht="75">
      <c r="A125" s="35" t="s">
        <v>82</v>
      </c>
      <c r="B125" s="42"/>
      <c r="C125" s="43"/>
      <c r="D125" s="43"/>
      <c r="E125" s="37" t="s">
        <v>413</v>
      </c>
      <c r="F125" s="43"/>
      <c r="G125" s="43"/>
      <c r="H125" s="43"/>
      <c r="I125" s="43"/>
      <c r="J125" s="44"/>
    </row>
    <row r="126" ht="30">
      <c r="A126" s="35" t="s">
        <v>74</v>
      </c>
      <c r="B126" s="35">
        <v>29</v>
      </c>
      <c r="C126" s="36" t="s">
        <v>474</v>
      </c>
      <c r="D126" s="35" t="s">
        <v>76</v>
      </c>
      <c r="E126" s="37" t="s">
        <v>475</v>
      </c>
      <c r="F126" s="38" t="s">
        <v>189</v>
      </c>
      <c r="G126" s="39">
        <v>802</v>
      </c>
      <c r="H126" s="40">
        <v>0</v>
      </c>
      <c r="I126" s="40">
        <f>ROUND(G126*H126,P4)</f>
        <v>0</v>
      </c>
      <c r="J126" s="38" t="s">
        <v>79</v>
      </c>
      <c r="O126" s="41">
        <f>I126*0.21</f>
        <v>0</v>
      </c>
      <c r="P126">
        <v>3</v>
      </c>
    </row>
    <row r="127">
      <c r="A127" s="35" t="s">
        <v>80</v>
      </c>
      <c r="B127" s="42"/>
      <c r="C127" s="43"/>
      <c r="D127" s="43"/>
      <c r="E127" s="46" t="s">
        <v>76</v>
      </c>
      <c r="F127" s="43"/>
      <c r="G127" s="43"/>
      <c r="H127" s="43"/>
      <c r="I127" s="43"/>
      <c r="J127" s="44"/>
    </row>
    <row r="128" ht="105">
      <c r="A128" s="35" t="s">
        <v>87</v>
      </c>
      <c r="B128" s="42"/>
      <c r="C128" s="43"/>
      <c r="D128" s="43"/>
      <c r="E128" s="45" t="s">
        <v>656</v>
      </c>
      <c r="F128" s="43"/>
      <c r="G128" s="43"/>
      <c r="H128" s="43"/>
      <c r="I128" s="43"/>
      <c r="J128" s="44"/>
    </row>
    <row r="129" ht="165">
      <c r="A129" s="35" t="s">
        <v>82</v>
      </c>
      <c r="B129" s="42"/>
      <c r="C129" s="43"/>
      <c r="D129" s="43"/>
      <c r="E129" s="37" t="s">
        <v>477</v>
      </c>
      <c r="F129" s="43"/>
      <c r="G129" s="43"/>
      <c r="H129" s="43"/>
      <c r="I129" s="43"/>
      <c r="J129" s="44"/>
    </row>
    <row r="130" ht="30">
      <c r="A130" s="35" t="s">
        <v>74</v>
      </c>
      <c r="B130" s="35">
        <v>30</v>
      </c>
      <c r="C130" s="36" t="s">
        <v>478</v>
      </c>
      <c r="D130" s="35" t="s">
        <v>76</v>
      </c>
      <c r="E130" s="37" t="s">
        <v>479</v>
      </c>
      <c r="F130" s="38" t="s">
        <v>189</v>
      </c>
      <c r="G130" s="39">
        <v>361</v>
      </c>
      <c r="H130" s="40">
        <v>0</v>
      </c>
      <c r="I130" s="40">
        <f>ROUND(G130*H130,P4)</f>
        <v>0</v>
      </c>
      <c r="J130" s="38" t="s">
        <v>79</v>
      </c>
      <c r="O130" s="41">
        <f>I130*0.21</f>
        <v>0</v>
      </c>
      <c r="P130">
        <v>3</v>
      </c>
    </row>
    <row r="131">
      <c r="A131" s="35" t="s">
        <v>80</v>
      </c>
      <c r="B131" s="42"/>
      <c r="C131" s="43"/>
      <c r="D131" s="43"/>
      <c r="E131" s="37" t="s">
        <v>328</v>
      </c>
      <c r="F131" s="43"/>
      <c r="G131" s="43"/>
      <c r="H131" s="43"/>
      <c r="I131" s="43"/>
      <c r="J131" s="44"/>
    </row>
    <row r="132" ht="45">
      <c r="A132" s="35" t="s">
        <v>87</v>
      </c>
      <c r="B132" s="42"/>
      <c r="C132" s="43"/>
      <c r="D132" s="43"/>
      <c r="E132" s="45" t="s">
        <v>657</v>
      </c>
      <c r="F132" s="43"/>
      <c r="G132" s="43"/>
      <c r="H132" s="43"/>
      <c r="I132" s="43"/>
      <c r="J132" s="44"/>
    </row>
    <row r="133" ht="45">
      <c r="A133" s="35" t="s">
        <v>82</v>
      </c>
      <c r="B133" s="42"/>
      <c r="C133" s="43"/>
      <c r="D133" s="43"/>
      <c r="E133" s="37" t="s">
        <v>473</v>
      </c>
      <c r="F133" s="43"/>
      <c r="G133" s="43"/>
      <c r="H133" s="43"/>
      <c r="I133" s="43"/>
      <c r="J133" s="44"/>
    </row>
    <row r="134">
      <c r="A134" s="35" t="s">
        <v>74</v>
      </c>
      <c r="B134" s="35">
        <v>31</v>
      </c>
      <c r="C134" s="36" t="s">
        <v>307</v>
      </c>
      <c r="D134" s="35" t="s">
        <v>76</v>
      </c>
      <c r="E134" s="37" t="s">
        <v>308</v>
      </c>
      <c r="F134" s="38" t="s">
        <v>131</v>
      </c>
      <c r="G134" s="39">
        <v>10</v>
      </c>
      <c r="H134" s="40">
        <v>0</v>
      </c>
      <c r="I134" s="40">
        <f>ROUND(G134*H134,P4)</f>
        <v>0</v>
      </c>
      <c r="J134" s="38" t="s">
        <v>79</v>
      </c>
      <c r="O134" s="41">
        <f>I134*0.21</f>
        <v>0</v>
      </c>
      <c r="P134">
        <v>3</v>
      </c>
    </row>
    <row r="135">
      <c r="A135" s="35" t="s">
        <v>80</v>
      </c>
      <c r="B135" s="42"/>
      <c r="C135" s="43"/>
      <c r="D135" s="43"/>
      <c r="E135" s="37" t="s">
        <v>309</v>
      </c>
      <c r="F135" s="43"/>
      <c r="G135" s="43"/>
      <c r="H135" s="43"/>
      <c r="I135" s="43"/>
      <c r="J135" s="44"/>
    </row>
    <row r="136" ht="30">
      <c r="A136" s="35" t="s">
        <v>87</v>
      </c>
      <c r="B136" s="42"/>
      <c r="C136" s="43"/>
      <c r="D136" s="43"/>
      <c r="E136" s="45" t="s">
        <v>658</v>
      </c>
      <c r="F136" s="43"/>
      <c r="G136" s="43"/>
      <c r="H136" s="43"/>
      <c r="I136" s="43"/>
      <c r="J136" s="44"/>
    </row>
    <row r="137" ht="60">
      <c r="A137" s="35" t="s">
        <v>82</v>
      </c>
      <c r="B137" s="42"/>
      <c r="C137" s="43"/>
      <c r="D137" s="43"/>
      <c r="E137" s="37" t="s">
        <v>311</v>
      </c>
      <c r="F137" s="43"/>
      <c r="G137" s="43"/>
      <c r="H137" s="43"/>
      <c r="I137" s="43"/>
      <c r="J137" s="44"/>
    </row>
    <row r="138">
      <c r="A138" s="35" t="s">
        <v>74</v>
      </c>
      <c r="B138" s="35">
        <v>32</v>
      </c>
      <c r="C138" s="36" t="s">
        <v>317</v>
      </c>
      <c r="D138" s="35" t="s">
        <v>76</v>
      </c>
      <c r="E138" s="37" t="s">
        <v>318</v>
      </c>
      <c r="F138" s="38" t="s">
        <v>131</v>
      </c>
      <c r="G138" s="39">
        <v>10</v>
      </c>
      <c r="H138" s="40">
        <v>0</v>
      </c>
      <c r="I138" s="40">
        <f>ROUND(G138*H138,P4)</f>
        <v>0</v>
      </c>
      <c r="J138" s="38" t="s">
        <v>79</v>
      </c>
      <c r="O138" s="41">
        <f>I138*0.21</f>
        <v>0</v>
      </c>
      <c r="P138">
        <v>3</v>
      </c>
    </row>
    <row r="139">
      <c r="A139" s="35" t="s">
        <v>80</v>
      </c>
      <c r="B139" s="42"/>
      <c r="C139" s="43"/>
      <c r="D139" s="43"/>
      <c r="E139" s="46" t="s">
        <v>76</v>
      </c>
      <c r="F139" s="43"/>
      <c r="G139" s="43"/>
      <c r="H139" s="43"/>
      <c r="I139" s="43"/>
      <c r="J139" s="44"/>
    </row>
    <row r="140">
      <c r="A140" s="35" t="s">
        <v>82</v>
      </c>
      <c r="B140" s="42"/>
      <c r="C140" s="43"/>
      <c r="D140" s="43"/>
      <c r="E140" s="37" t="s">
        <v>320</v>
      </c>
      <c r="F140" s="43"/>
      <c r="G140" s="43"/>
      <c r="H140" s="43"/>
      <c r="I140" s="43"/>
      <c r="J140" s="44"/>
    </row>
    <row r="141">
      <c r="A141" s="35" t="s">
        <v>74</v>
      </c>
      <c r="B141" s="35">
        <v>33</v>
      </c>
      <c r="C141" s="36" t="s">
        <v>481</v>
      </c>
      <c r="D141" s="35" t="s">
        <v>76</v>
      </c>
      <c r="E141" s="37" t="s">
        <v>482</v>
      </c>
      <c r="F141" s="38" t="s">
        <v>131</v>
      </c>
      <c r="G141" s="39">
        <v>17</v>
      </c>
      <c r="H141" s="40">
        <v>0</v>
      </c>
      <c r="I141" s="40">
        <f>ROUND(G141*H141,P4)</f>
        <v>0</v>
      </c>
      <c r="J141" s="38" t="s">
        <v>79</v>
      </c>
      <c r="O141" s="41">
        <f>I141*0.21</f>
        <v>0</v>
      </c>
      <c r="P141">
        <v>3</v>
      </c>
    </row>
    <row r="142">
      <c r="A142" s="35" t="s">
        <v>80</v>
      </c>
      <c r="B142" s="42"/>
      <c r="C142" s="43"/>
      <c r="D142" s="43"/>
      <c r="E142" s="46" t="s">
        <v>76</v>
      </c>
      <c r="F142" s="43"/>
      <c r="G142" s="43"/>
      <c r="H142" s="43"/>
      <c r="I142" s="43"/>
      <c r="J142" s="44"/>
    </row>
    <row r="143">
      <c r="A143" s="35" t="s">
        <v>87</v>
      </c>
      <c r="B143" s="42"/>
      <c r="C143" s="43"/>
      <c r="D143" s="43"/>
      <c r="E143" s="45" t="s">
        <v>659</v>
      </c>
      <c r="F143" s="43"/>
      <c r="G143" s="43"/>
      <c r="H143" s="43"/>
      <c r="I143" s="43"/>
      <c r="J143" s="44"/>
    </row>
    <row r="144" ht="30">
      <c r="A144" s="35" t="s">
        <v>82</v>
      </c>
      <c r="B144" s="42"/>
      <c r="C144" s="43"/>
      <c r="D144" s="43"/>
      <c r="E144" s="37" t="s">
        <v>484</v>
      </c>
      <c r="F144" s="43"/>
      <c r="G144" s="43"/>
      <c r="H144" s="43"/>
      <c r="I144" s="43"/>
      <c r="J144" s="44"/>
    </row>
    <row r="145" ht="30">
      <c r="A145" s="35" t="s">
        <v>74</v>
      </c>
      <c r="B145" s="35">
        <v>34</v>
      </c>
      <c r="C145" s="36" t="s">
        <v>321</v>
      </c>
      <c r="D145" s="35" t="s">
        <v>76</v>
      </c>
      <c r="E145" s="37" t="s">
        <v>322</v>
      </c>
      <c r="F145" s="38" t="s">
        <v>131</v>
      </c>
      <c r="G145" s="39">
        <v>2</v>
      </c>
      <c r="H145" s="40">
        <v>0</v>
      </c>
      <c r="I145" s="40">
        <f>ROUND(G145*H145,P4)</f>
        <v>0</v>
      </c>
      <c r="J145" s="38" t="s">
        <v>79</v>
      </c>
      <c r="O145" s="41">
        <f>I145*0.21</f>
        <v>0</v>
      </c>
      <c r="P145">
        <v>3</v>
      </c>
    </row>
    <row r="146">
      <c r="A146" s="35" t="s">
        <v>80</v>
      </c>
      <c r="B146" s="42"/>
      <c r="C146" s="43"/>
      <c r="D146" s="43"/>
      <c r="E146" s="37" t="s">
        <v>323</v>
      </c>
      <c r="F146" s="43"/>
      <c r="G146" s="43"/>
      <c r="H146" s="43"/>
      <c r="I146" s="43"/>
      <c r="J146" s="44"/>
    </row>
    <row r="147" ht="45">
      <c r="A147" s="35" t="s">
        <v>87</v>
      </c>
      <c r="B147" s="42"/>
      <c r="C147" s="43"/>
      <c r="D147" s="43"/>
      <c r="E147" s="45" t="s">
        <v>660</v>
      </c>
      <c r="F147" s="43"/>
      <c r="G147" s="43"/>
      <c r="H147" s="43"/>
      <c r="I147" s="43"/>
      <c r="J147" s="44"/>
    </row>
    <row r="148" ht="30">
      <c r="A148" s="35" t="s">
        <v>82</v>
      </c>
      <c r="B148" s="42"/>
      <c r="C148" s="43"/>
      <c r="D148" s="43"/>
      <c r="E148" s="37" t="s">
        <v>325</v>
      </c>
      <c r="F148" s="43"/>
      <c r="G148" s="43"/>
      <c r="H148" s="43"/>
      <c r="I148" s="43"/>
      <c r="J148" s="44"/>
    </row>
    <row r="149" ht="30">
      <c r="A149" s="35" t="s">
        <v>74</v>
      </c>
      <c r="B149" s="35">
        <v>35</v>
      </c>
      <c r="C149" s="36" t="s">
        <v>326</v>
      </c>
      <c r="D149" s="35" t="s">
        <v>76</v>
      </c>
      <c r="E149" s="37" t="s">
        <v>327</v>
      </c>
      <c r="F149" s="38" t="s">
        <v>131</v>
      </c>
      <c r="G149" s="39">
        <v>2</v>
      </c>
      <c r="H149" s="40">
        <v>0</v>
      </c>
      <c r="I149" s="40">
        <f>ROUND(G149*H149,P4)</f>
        <v>0</v>
      </c>
      <c r="J149" s="38" t="s">
        <v>79</v>
      </c>
      <c r="O149" s="41">
        <f>I149*0.21</f>
        <v>0</v>
      </c>
      <c r="P149">
        <v>3</v>
      </c>
    </row>
    <row r="150">
      <c r="A150" s="35" t="s">
        <v>80</v>
      </c>
      <c r="B150" s="42"/>
      <c r="C150" s="43"/>
      <c r="D150" s="43"/>
      <c r="E150" s="37" t="s">
        <v>328</v>
      </c>
      <c r="F150" s="43"/>
      <c r="G150" s="43"/>
      <c r="H150" s="43"/>
      <c r="I150" s="43"/>
      <c r="J150" s="44"/>
    </row>
    <row r="151" ht="45">
      <c r="A151" s="35" t="s">
        <v>87</v>
      </c>
      <c r="B151" s="42"/>
      <c r="C151" s="43"/>
      <c r="D151" s="43"/>
      <c r="E151" s="45" t="s">
        <v>660</v>
      </c>
      <c r="F151" s="43"/>
      <c r="G151" s="43"/>
      <c r="H151" s="43"/>
      <c r="I151" s="43"/>
      <c r="J151" s="44"/>
    </row>
    <row r="152" ht="30">
      <c r="A152" s="35" t="s">
        <v>82</v>
      </c>
      <c r="B152" s="42"/>
      <c r="C152" s="43"/>
      <c r="D152" s="43"/>
      <c r="E152" s="37" t="s">
        <v>329</v>
      </c>
      <c r="F152" s="43"/>
      <c r="G152" s="43"/>
      <c r="H152" s="43"/>
      <c r="I152" s="43"/>
      <c r="J152" s="44"/>
    </row>
    <row r="153" ht="30">
      <c r="A153" s="35" t="s">
        <v>74</v>
      </c>
      <c r="B153" s="35">
        <v>36</v>
      </c>
      <c r="C153" s="36" t="s">
        <v>330</v>
      </c>
      <c r="D153" s="35" t="s">
        <v>76</v>
      </c>
      <c r="E153" s="37" t="s">
        <v>331</v>
      </c>
      <c r="F153" s="38" t="s">
        <v>131</v>
      </c>
      <c r="G153" s="39">
        <v>2</v>
      </c>
      <c r="H153" s="40">
        <v>0</v>
      </c>
      <c r="I153" s="40">
        <f>ROUND(G153*H153,P4)</f>
        <v>0</v>
      </c>
      <c r="J153" s="38" t="s">
        <v>79</v>
      </c>
      <c r="O153" s="41">
        <f>I153*0.21</f>
        <v>0</v>
      </c>
      <c r="P153">
        <v>3</v>
      </c>
    </row>
    <row r="154">
      <c r="A154" s="35" t="s">
        <v>80</v>
      </c>
      <c r="B154" s="42"/>
      <c r="C154" s="43"/>
      <c r="D154" s="43"/>
      <c r="E154" s="37" t="s">
        <v>332</v>
      </c>
      <c r="F154" s="43"/>
      <c r="G154" s="43"/>
      <c r="H154" s="43"/>
      <c r="I154" s="43"/>
      <c r="J154" s="44"/>
    </row>
    <row r="155">
      <c r="A155" s="35" t="s">
        <v>87</v>
      </c>
      <c r="B155" s="42"/>
      <c r="C155" s="43"/>
      <c r="D155" s="43"/>
      <c r="E155" s="45" t="s">
        <v>416</v>
      </c>
      <c r="F155" s="43"/>
      <c r="G155" s="43"/>
      <c r="H155" s="43"/>
      <c r="I155" s="43"/>
      <c r="J155" s="44"/>
    </row>
    <row r="156" ht="45">
      <c r="A156" s="35" t="s">
        <v>82</v>
      </c>
      <c r="B156" s="42"/>
      <c r="C156" s="43"/>
      <c r="D156" s="43"/>
      <c r="E156" s="37" t="s">
        <v>334</v>
      </c>
      <c r="F156" s="43"/>
      <c r="G156" s="43"/>
      <c r="H156" s="43"/>
      <c r="I156" s="43"/>
      <c r="J156" s="44"/>
    </row>
    <row r="157">
      <c r="A157" s="35" t="s">
        <v>74</v>
      </c>
      <c r="B157" s="35">
        <v>37</v>
      </c>
      <c r="C157" s="36" t="s">
        <v>335</v>
      </c>
      <c r="D157" s="35" t="s">
        <v>76</v>
      </c>
      <c r="E157" s="37" t="s">
        <v>336</v>
      </c>
      <c r="F157" s="38" t="s">
        <v>131</v>
      </c>
      <c r="G157" s="39">
        <v>2</v>
      </c>
      <c r="H157" s="40">
        <v>0</v>
      </c>
      <c r="I157" s="40">
        <f>ROUND(G157*H157,P4)</f>
        <v>0</v>
      </c>
      <c r="J157" s="38" t="s">
        <v>79</v>
      </c>
      <c r="O157" s="41">
        <f>I157*0.21</f>
        <v>0</v>
      </c>
      <c r="P157">
        <v>3</v>
      </c>
    </row>
    <row r="158">
      <c r="A158" s="35" t="s">
        <v>80</v>
      </c>
      <c r="B158" s="42"/>
      <c r="C158" s="43"/>
      <c r="D158" s="43"/>
      <c r="E158" s="37" t="s">
        <v>328</v>
      </c>
      <c r="F158" s="43"/>
      <c r="G158" s="43"/>
      <c r="H158" s="43"/>
      <c r="I158" s="43"/>
      <c r="J158" s="44"/>
    </row>
    <row r="159">
      <c r="A159" s="35" t="s">
        <v>87</v>
      </c>
      <c r="B159" s="42"/>
      <c r="C159" s="43"/>
      <c r="D159" s="43"/>
      <c r="E159" s="45" t="s">
        <v>416</v>
      </c>
      <c r="F159" s="43"/>
      <c r="G159" s="43"/>
      <c r="H159" s="43"/>
      <c r="I159" s="43"/>
      <c r="J159" s="44"/>
    </row>
    <row r="160" ht="30">
      <c r="A160" s="35" t="s">
        <v>82</v>
      </c>
      <c r="B160" s="42"/>
      <c r="C160" s="43"/>
      <c r="D160" s="43"/>
      <c r="E160" s="37" t="s">
        <v>329</v>
      </c>
      <c r="F160" s="43"/>
      <c r="G160" s="43"/>
      <c r="H160" s="43"/>
      <c r="I160" s="43"/>
      <c r="J160" s="44"/>
    </row>
    <row r="161" ht="30">
      <c r="A161" s="35" t="s">
        <v>74</v>
      </c>
      <c r="B161" s="35">
        <v>38</v>
      </c>
      <c r="C161" s="36" t="s">
        <v>337</v>
      </c>
      <c r="D161" s="35" t="s">
        <v>76</v>
      </c>
      <c r="E161" s="37" t="s">
        <v>338</v>
      </c>
      <c r="F161" s="38" t="s">
        <v>196</v>
      </c>
      <c r="G161" s="39">
        <v>173.333</v>
      </c>
      <c r="H161" s="40">
        <v>0</v>
      </c>
      <c r="I161" s="40">
        <f>ROUND(G161*H161,P4)</f>
        <v>0</v>
      </c>
      <c r="J161" s="38" t="s">
        <v>79</v>
      </c>
      <c r="O161" s="41">
        <f>I161*0.21</f>
        <v>0</v>
      </c>
      <c r="P161">
        <v>3</v>
      </c>
    </row>
    <row r="162" ht="45">
      <c r="A162" s="35" t="s">
        <v>80</v>
      </c>
      <c r="B162" s="42"/>
      <c r="C162" s="43"/>
      <c r="D162" s="43"/>
      <c r="E162" s="37" t="s">
        <v>339</v>
      </c>
      <c r="F162" s="43"/>
      <c r="G162" s="43"/>
      <c r="H162" s="43"/>
      <c r="I162" s="43"/>
      <c r="J162" s="44"/>
    </row>
    <row r="163" ht="45">
      <c r="A163" s="35" t="s">
        <v>87</v>
      </c>
      <c r="B163" s="42"/>
      <c r="C163" s="43"/>
      <c r="D163" s="43"/>
      <c r="E163" s="45" t="s">
        <v>661</v>
      </c>
      <c r="F163" s="43"/>
      <c r="G163" s="43"/>
      <c r="H163" s="43"/>
      <c r="I163" s="43"/>
      <c r="J163" s="44"/>
    </row>
    <row r="164" ht="60">
      <c r="A164" s="35" t="s">
        <v>82</v>
      </c>
      <c r="B164" s="42"/>
      <c r="C164" s="43"/>
      <c r="D164" s="43"/>
      <c r="E164" s="37" t="s">
        <v>341</v>
      </c>
      <c r="F164" s="43"/>
      <c r="G164" s="43"/>
      <c r="H164" s="43"/>
      <c r="I164" s="43"/>
      <c r="J164" s="44"/>
    </row>
    <row r="165" ht="30">
      <c r="A165" s="35" t="s">
        <v>74</v>
      </c>
      <c r="B165" s="35">
        <v>39</v>
      </c>
      <c r="C165" s="36" t="s">
        <v>342</v>
      </c>
      <c r="D165" s="35" t="s">
        <v>100</v>
      </c>
      <c r="E165" s="37" t="s">
        <v>343</v>
      </c>
      <c r="F165" s="38" t="s">
        <v>196</v>
      </c>
      <c r="G165" s="39">
        <v>173.333</v>
      </c>
      <c r="H165" s="40">
        <v>0</v>
      </c>
      <c r="I165" s="40">
        <f>ROUND(G165*H165,P4)</f>
        <v>0</v>
      </c>
      <c r="J165" s="38" t="s">
        <v>79</v>
      </c>
      <c r="O165" s="41">
        <f>I165*0.21</f>
        <v>0</v>
      </c>
      <c r="P165">
        <v>3</v>
      </c>
    </row>
    <row r="166">
      <c r="A166" s="35" t="s">
        <v>80</v>
      </c>
      <c r="B166" s="42"/>
      <c r="C166" s="43"/>
      <c r="D166" s="43"/>
      <c r="E166" s="46" t="s">
        <v>76</v>
      </c>
      <c r="F166" s="43"/>
      <c r="G166" s="43"/>
      <c r="H166" s="43"/>
      <c r="I166" s="43"/>
      <c r="J166" s="44"/>
    </row>
    <row r="167" ht="45">
      <c r="A167" s="35" t="s">
        <v>87</v>
      </c>
      <c r="B167" s="42"/>
      <c r="C167" s="43"/>
      <c r="D167" s="43"/>
      <c r="E167" s="45" t="s">
        <v>661</v>
      </c>
      <c r="F167" s="43"/>
      <c r="G167" s="43"/>
      <c r="H167" s="43"/>
      <c r="I167" s="43"/>
      <c r="J167" s="44"/>
    </row>
    <row r="168" ht="60">
      <c r="A168" s="35" t="s">
        <v>82</v>
      </c>
      <c r="B168" s="42"/>
      <c r="C168" s="43"/>
      <c r="D168" s="43"/>
      <c r="E168" s="37" t="s">
        <v>344</v>
      </c>
      <c r="F168" s="43"/>
      <c r="G168" s="43"/>
      <c r="H168" s="43"/>
      <c r="I168" s="43"/>
      <c r="J168" s="44"/>
    </row>
    <row r="169">
      <c r="A169" s="35" t="s">
        <v>74</v>
      </c>
      <c r="B169" s="35">
        <v>40</v>
      </c>
      <c r="C169" s="36" t="s">
        <v>537</v>
      </c>
      <c r="D169" s="35" t="s">
        <v>76</v>
      </c>
      <c r="E169" s="37" t="s">
        <v>538</v>
      </c>
      <c r="F169" s="38" t="s">
        <v>131</v>
      </c>
      <c r="G169" s="39">
        <v>1</v>
      </c>
      <c r="H169" s="40">
        <v>0</v>
      </c>
      <c r="I169" s="40">
        <f>ROUND(G169*H169,P4)</f>
        <v>0</v>
      </c>
      <c r="J169" s="38" t="s">
        <v>79</v>
      </c>
      <c r="O169" s="41">
        <f>I169*0.21</f>
        <v>0</v>
      </c>
      <c r="P169">
        <v>3</v>
      </c>
    </row>
    <row r="170">
      <c r="A170" s="35" t="s">
        <v>80</v>
      </c>
      <c r="B170" s="42"/>
      <c r="C170" s="43"/>
      <c r="D170" s="43"/>
      <c r="E170" s="46" t="s">
        <v>76</v>
      </c>
      <c r="F170" s="43"/>
      <c r="G170" s="43"/>
      <c r="H170" s="43"/>
      <c r="I170" s="43"/>
      <c r="J170" s="44"/>
    </row>
    <row r="171">
      <c r="A171" s="35" t="s">
        <v>87</v>
      </c>
      <c r="B171" s="42"/>
      <c r="C171" s="43"/>
      <c r="D171" s="43"/>
      <c r="E171" s="45" t="s">
        <v>662</v>
      </c>
      <c r="F171" s="43"/>
      <c r="G171" s="43"/>
      <c r="H171" s="43"/>
      <c r="I171" s="43"/>
      <c r="J171" s="44"/>
    </row>
    <row r="172" ht="120">
      <c r="A172" s="35" t="s">
        <v>82</v>
      </c>
      <c r="B172" s="42"/>
      <c r="C172" s="43"/>
      <c r="D172" s="43"/>
      <c r="E172" s="37" t="s">
        <v>539</v>
      </c>
      <c r="F172" s="43"/>
      <c r="G172" s="43"/>
      <c r="H172" s="43"/>
      <c r="I172" s="43"/>
      <c r="J172" s="44"/>
    </row>
    <row r="173">
      <c r="A173" s="35" t="s">
        <v>74</v>
      </c>
      <c r="B173" s="35">
        <v>41</v>
      </c>
      <c r="C173" s="36" t="s">
        <v>349</v>
      </c>
      <c r="D173" s="35" t="s">
        <v>76</v>
      </c>
      <c r="E173" s="37" t="s">
        <v>350</v>
      </c>
      <c r="F173" s="38" t="s">
        <v>196</v>
      </c>
      <c r="G173" s="39">
        <v>3.5</v>
      </c>
      <c r="H173" s="40">
        <v>0</v>
      </c>
      <c r="I173" s="40">
        <f>ROUND(G173*H173,P4)</f>
        <v>0</v>
      </c>
      <c r="J173" s="38" t="s">
        <v>79</v>
      </c>
      <c r="O173" s="41">
        <f>I173*0.21</f>
        <v>0</v>
      </c>
      <c r="P173">
        <v>3</v>
      </c>
    </row>
    <row r="174">
      <c r="A174" s="35" t="s">
        <v>80</v>
      </c>
      <c r="B174" s="42"/>
      <c r="C174" s="43"/>
      <c r="D174" s="43"/>
      <c r="E174" s="46" t="s">
        <v>76</v>
      </c>
      <c r="F174" s="43"/>
      <c r="G174" s="43"/>
      <c r="H174" s="43"/>
      <c r="I174" s="43"/>
      <c r="J174" s="44"/>
    </row>
    <row r="175">
      <c r="A175" s="35" t="s">
        <v>87</v>
      </c>
      <c r="B175" s="42"/>
      <c r="C175" s="43"/>
      <c r="D175" s="43"/>
      <c r="E175" s="45" t="s">
        <v>654</v>
      </c>
      <c r="F175" s="43"/>
      <c r="G175" s="43"/>
      <c r="H175" s="43"/>
      <c r="I175" s="43"/>
      <c r="J175" s="44"/>
    </row>
    <row r="176" ht="30">
      <c r="A176" s="35" t="s">
        <v>82</v>
      </c>
      <c r="B176" s="42"/>
      <c r="C176" s="43"/>
      <c r="D176" s="43"/>
      <c r="E176" s="37" t="s">
        <v>351</v>
      </c>
      <c r="F176" s="43"/>
      <c r="G176" s="43"/>
      <c r="H176" s="43"/>
      <c r="I176" s="43"/>
      <c r="J176" s="44"/>
    </row>
    <row r="177">
      <c r="A177" s="35" t="s">
        <v>74</v>
      </c>
      <c r="B177" s="35">
        <v>42</v>
      </c>
      <c r="C177" s="36" t="s">
        <v>352</v>
      </c>
      <c r="D177" s="35" t="s">
        <v>76</v>
      </c>
      <c r="E177" s="37" t="s">
        <v>353</v>
      </c>
      <c r="F177" s="38" t="s">
        <v>142</v>
      </c>
      <c r="G177" s="39">
        <v>2.8180000000000001</v>
      </c>
      <c r="H177" s="40">
        <v>0</v>
      </c>
      <c r="I177" s="40">
        <f>ROUND(G177*H177,P4)</f>
        <v>0</v>
      </c>
      <c r="J177" s="38" t="s">
        <v>79</v>
      </c>
      <c r="O177" s="41">
        <f>I177*0.21</f>
        <v>0</v>
      </c>
      <c r="P177">
        <v>3</v>
      </c>
    </row>
    <row r="178" ht="30">
      <c r="A178" s="35" t="s">
        <v>80</v>
      </c>
      <c r="B178" s="42"/>
      <c r="C178" s="43"/>
      <c r="D178" s="43"/>
      <c r="E178" s="37" t="s">
        <v>354</v>
      </c>
      <c r="F178" s="43"/>
      <c r="G178" s="43"/>
      <c r="H178" s="43"/>
      <c r="I178" s="43"/>
      <c r="J178" s="44"/>
    </row>
    <row r="179">
      <c r="A179" s="35" t="s">
        <v>87</v>
      </c>
      <c r="B179" s="42"/>
      <c r="C179" s="43"/>
      <c r="D179" s="43"/>
      <c r="E179" s="45" t="s">
        <v>663</v>
      </c>
      <c r="F179" s="43"/>
      <c r="G179" s="43"/>
      <c r="H179" s="43"/>
      <c r="I179" s="43"/>
      <c r="J179" s="44"/>
    </row>
    <row r="180" ht="135">
      <c r="A180" s="35" t="s">
        <v>82</v>
      </c>
      <c r="B180" s="48"/>
      <c r="C180" s="49"/>
      <c r="D180" s="49"/>
      <c r="E180" s="37" t="s">
        <v>356</v>
      </c>
      <c r="F180" s="49"/>
      <c r="G180" s="49"/>
      <c r="H180" s="49"/>
      <c r="I180" s="49"/>
      <c r="J180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53</v>
      </c>
      <c r="F2" s="15"/>
      <c r="G2" s="15"/>
      <c r="H2" s="15"/>
      <c r="I2" s="15"/>
      <c r="J2" s="17"/>
    </row>
    <row r="3">
      <c r="A3" s="3" t="s">
        <v>54</v>
      </c>
      <c r="B3" s="18" t="s">
        <v>55</v>
      </c>
      <c r="C3" s="19" t="s">
        <v>56</v>
      </c>
      <c r="D3" s="20"/>
      <c r="E3" s="21" t="s">
        <v>57</v>
      </c>
      <c r="F3" s="15"/>
      <c r="G3" s="15"/>
      <c r="H3" s="22" t="s">
        <v>43</v>
      </c>
      <c r="I3" s="23">
        <f>SUMIFS(I8:I54,A8:A54,"SD")</f>
        <v>0</v>
      </c>
      <c r="J3" s="17"/>
      <c r="O3">
        <v>0</v>
      </c>
      <c r="P3">
        <v>2</v>
      </c>
    </row>
    <row r="4">
      <c r="A4" s="3" t="s">
        <v>58</v>
      </c>
      <c r="B4" s="18" t="s">
        <v>59</v>
      </c>
      <c r="C4" s="19" t="s">
        <v>43</v>
      </c>
      <c r="D4" s="20"/>
      <c r="E4" s="21" t="s">
        <v>44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60</v>
      </c>
      <c r="B5" s="25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 t="s">
        <v>67</v>
      </c>
      <c r="I5" s="7"/>
      <c r="J5" s="26" t="s">
        <v>68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69</v>
      </c>
      <c r="I6" s="7" t="s">
        <v>70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71</v>
      </c>
      <c r="B8" s="30"/>
      <c r="C8" s="31" t="s">
        <v>100</v>
      </c>
      <c r="D8" s="32"/>
      <c r="E8" s="29" t="s">
        <v>151</v>
      </c>
      <c r="F8" s="32"/>
      <c r="G8" s="32"/>
      <c r="H8" s="32"/>
      <c r="I8" s="33">
        <f>SUMIFS(I9:I12,A9:A12,"P")</f>
        <v>0</v>
      </c>
      <c r="J8" s="34"/>
    </row>
    <row r="9">
      <c r="A9" s="35" t="s">
        <v>74</v>
      </c>
      <c r="B9" s="35">
        <v>1</v>
      </c>
      <c r="C9" s="36" t="s">
        <v>210</v>
      </c>
      <c r="D9" s="35" t="s">
        <v>76</v>
      </c>
      <c r="E9" s="37" t="s">
        <v>211</v>
      </c>
      <c r="F9" s="38" t="s">
        <v>142</v>
      </c>
      <c r="G9" s="39">
        <v>5.9500000000000002</v>
      </c>
      <c r="H9" s="40">
        <v>0</v>
      </c>
      <c r="I9" s="40">
        <f>ROUND(G9*H9,P4)</f>
        <v>0</v>
      </c>
      <c r="J9" s="38" t="s">
        <v>79</v>
      </c>
      <c r="O9" s="41">
        <f>I9*0.21</f>
        <v>0</v>
      </c>
      <c r="P9">
        <v>3</v>
      </c>
    </row>
    <row r="10" ht="30">
      <c r="A10" s="35" t="s">
        <v>80</v>
      </c>
      <c r="B10" s="42"/>
      <c r="C10" s="43"/>
      <c r="D10" s="43"/>
      <c r="E10" s="37" t="s">
        <v>357</v>
      </c>
      <c r="F10" s="43"/>
      <c r="G10" s="43"/>
      <c r="H10" s="43"/>
      <c r="I10" s="43"/>
      <c r="J10" s="44"/>
    </row>
    <row r="11">
      <c r="A11" s="35" t="s">
        <v>87</v>
      </c>
      <c r="B11" s="42"/>
      <c r="C11" s="43"/>
      <c r="D11" s="43"/>
      <c r="E11" s="45" t="s">
        <v>664</v>
      </c>
      <c r="F11" s="43"/>
      <c r="G11" s="43"/>
      <c r="H11" s="43"/>
      <c r="I11" s="43"/>
      <c r="J11" s="44"/>
    </row>
    <row r="12" ht="90">
      <c r="A12" s="35" t="s">
        <v>82</v>
      </c>
      <c r="B12" s="42"/>
      <c r="C12" s="43"/>
      <c r="D12" s="43"/>
      <c r="E12" s="37" t="s">
        <v>214</v>
      </c>
      <c r="F12" s="43"/>
      <c r="G12" s="43"/>
      <c r="H12" s="43"/>
      <c r="I12" s="43"/>
      <c r="J12" s="44"/>
    </row>
    <row r="13">
      <c r="A13" s="29" t="s">
        <v>71</v>
      </c>
      <c r="B13" s="30"/>
      <c r="C13" s="31" t="s">
        <v>138</v>
      </c>
      <c r="D13" s="32"/>
      <c r="E13" s="29" t="s">
        <v>139</v>
      </c>
      <c r="F13" s="32"/>
      <c r="G13" s="32"/>
      <c r="H13" s="32"/>
      <c r="I13" s="33">
        <f>SUMIFS(I14:I25,A14:A25,"P")</f>
        <v>0</v>
      </c>
      <c r="J13" s="34"/>
    </row>
    <row r="14">
      <c r="A14" s="35" t="s">
        <v>74</v>
      </c>
      <c r="B14" s="35">
        <v>2</v>
      </c>
      <c r="C14" s="36" t="s">
        <v>194</v>
      </c>
      <c r="D14" s="35" t="s">
        <v>76</v>
      </c>
      <c r="E14" s="37" t="s">
        <v>195</v>
      </c>
      <c r="F14" s="38" t="s">
        <v>196</v>
      </c>
      <c r="G14" s="39">
        <v>39</v>
      </c>
      <c r="H14" s="40">
        <v>0</v>
      </c>
      <c r="I14" s="40">
        <f>ROUND(G14*H14,P4)</f>
        <v>0</v>
      </c>
      <c r="J14" s="38" t="s">
        <v>79</v>
      </c>
      <c r="O14" s="41">
        <f>I14*0.21</f>
        <v>0</v>
      </c>
      <c r="P14">
        <v>3</v>
      </c>
    </row>
    <row r="15">
      <c r="A15" s="35" t="s">
        <v>80</v>
      </c>
      <c r="B15" s="42"/>
      <c r="C15" s="43"/>
      <c r="D15" s="43"/>
      <c r="E15" s="37" t="s">
        <v>197</v>
      </c>
      <c r="F15" s="43"/>
      <c r="G15" s="43"/>
      <c r="H15" s="43"/>
      <c r="I15" s="43"/>
      <c r="J15" s="44"/>
    </row>
    <row r="16">
      <c r="A16" s="35" t="s">
        <v>87</v>
      </c>
      <c r="B16" s="42"/>
      <c r="C16" s="43"/>
      <c r="D16" s="43"/>
      <c r="E16" s="45" t="s">
        <v>665</v>
      </c>
      <c r="F16" s="43"/>
      <c r="G16" s="43"/>
      <c r="H16" s="43"/>
      <c r="I16" s="43"/>
      <c r="J16" s="44"/>
    </row>
    <row r="17" ht="120">
      <c r="A17" s="35" t="s">
        <v>82</v>
      </c>
      <c r="B17" s="42"/>
      <c r="C17" s="43"/>
      <c r="D17" s="43"/>
      <c r="E17" s="37" t="s">
        <v>199</v>
      </c>
      <c r="F17" s="43"/>
      <c r="G17" s="43"/>
      <c r="H17" s="43"/>
      <c r="I17" s="43"/>
      <c r="J17" s="44"/>
    </row>
    <row r="18">
      <c r="A18" s="35" t="s">
        <v>74</v>
      </c>
      <c r="B18" s="35">
        <v>3</v>
      </c>
      <c r="C18" s="36" t="s">
        <v>265</v>
      </c>
      <c r="D18" s="35" t="s">
        <v>76</v>
      </c>
      <c r="E18" s="37" t="s">
        <v>360</v>
      </c>
      <c r="F18" s="38" t="s">
        <v>196</v>
      </c>
      <c r="G18" s="39">
        <v>136</v>
      </c>
      <c r="H18" s="40">
        <v>0</v>
      </c>
      <c r="I18" s="40">
        <f>ROUND(G18*H18,P4)</f>
        <v>0</v>
      </c>
      <c r="J18" s="38" t="s">
        <v>79</v>
      </c>
      <c r="O18" s="41">
        <f>I18*0.21</f>
        <v>0</v>
      </c>
      <c r="P18">
        <v>3</v>
      </c>
    </row>
    <row r="19">
      <c r="A19" s="35" t="s">
        <v>80</v>
      </c>
      <c r="B19" s="42"/>
      <c r="C19" s="43"/>
      <c r="D19" s="43"/>
      <c r="E19" s="46" t="s">
        <v>76</v>
      </c>
      <c r="F19" s="43"/>
      <c r="G19" s="43"/>
      <c r="H19" s="43"/>
      <c r="I19" s="43"/>
      <c r="J19" s="44"/>
    </row>
    <row r="20">
      <c r="A20" s="35" t="s">
        <v>87</v>
      </c>
      <c r="B20" s="42"/>
      <c r="C20" s="43"/>
      <c r="D20" s="43"/>
      <c r="E20" s="45" t="s">
        <v>666</v>
      </c>
      <c r="F20" s="43"/>
      <c r="G20" s="43"/>
      <c r="H20" s="43"/>
      <c r="I20" s="43"/>
      <c r="J20" s="44"/>
    </row>
    <row r="21" ht="75">
      <c r="A21" s="35" t="s">
        <v>82</v>
      </c>
      <c r="B21" s="42"/>
      <c r="C21" s="43"/>
      <c r="D21" s="43"/>
      <c r="E21" s="37" t="s">
        <v>362</v>
      </c>
      <c r="F21" s="43"/>
      <c r="G21" s="43"/>
      <c r="H21" s="43"/>
      <c r="I21" s="43"/>
      <c r="J21" s="44"/>
    </row>
    <row r="22">
      <c r="A22" s="35" t="s">
        <v>74</v>
      </c>
      <c r="B22" s="35">
        <v>4</v>
      </c>
      <c r="C22" s="36" t="s">
        <v>281</v>
      </c>
      <c r="D22" s="35" t="s">
        <v>100</v>
      </c>
      <c r="E22" s="37" t="s">
        <v>282</v>
      </c>
      <c r="F22" s="38" t="s">
        <v>196</v>
      </c>
      <c r="G22" s="39">
        <v>136</v>
      </c>
      <c r="H22" s="40">
        <v>0</v>
      </c>
      <c r="I22" s="40">
        <f>ROUND(G22*H22,P4)</f>
        <v>0</v>
      </c>
      <c r="J22" s="38" t="s">
        <v>79</v>
      </c>
      <c r="O22" s="41">
        <f>I22*0.21</f>
        <v>0</v>
      </c>
      <c r="P22">
        <v>3</v>
      </c>
    </row>
    <row r="23">
      <c r="A23" s="35" t="s">
        <v>80</v>
      </c>
      <c r="B23" s="42"/>
      <c r="C23" s="43"/>
      <c r="D23" s="43"/>
      <c r="E23" s="37" t="s">
        <v>363</v>
      </c>
      <c r="F23" s="43"/>
      <c r="G23" s="43"/>
      <c r="H23" s="43"/>
      <c r="I23" s="43"/>
      <c r="J23" s="44"/>
    </row>
    <row r="24">
      <c r="A24" s="35" t="s">
        <v>87</v>
      </c>
      <c r="B24" s="42"/>
      <c r="C24" s="43"/>
      <c r="D24" s="43"/>
      <c r="E24" s="45" t="s">
        <v>667</v>
      </c>
      <c r="F24" s="43"/>
      <c r="G24" s="43"/>
      <c r="H24" s="43"/>
      <c r="I24" s="43"/>
      <c r="J24" s="44"/>
    </row>
    <row r="25" ht="165">
      <c r="A25" s="35" t="s">
        <v>82</v>
      </c>
      <c r="B25" s="42"/>
      <c r="C25" s="43"/>
      <c r="D25" s="43"/>
      <c r="E25" s="37" t="s">
        <v>285</v>
      </c>
      <c r="F25" s="43"/>
      <c r="G25" s="43"/>
      <c r="H25" s="43"/>
      <c r="I25" s="43"/>
      <c r="J25" s="44"/>
    </row>
    <row r="26">
      <c r="A26" s="29" t="s">
        <v>71</v>
      </c>
      <c r="B26" s="30"/>
      <c r="C26" s="31" t="s">
        <v>185</v>
      </c>
      <c r="D26" s="32"/>
      <c r="E26" s="29" t="s">
        <v>186</v>
      </c>
      <c r="F26" s="32"/>
      <c r="G26" s="32"/>
      <c r="H26" s="32"/>
      <c r="I26" s="33">
        <f>SUMIFS(I27:I54,A27:A54,"P")</f>
        <v>0</v>
      </c>
      <c r="J26" s="34"/>
    </row>
    <row r="27" ht="30">
      <c r="A27" s="35" t="s">
        <v>74</v>
      </c>
      <c r="B27" s="35">
        <v>5</v>
      </c>
      <c r="C27" s="36" t="s">
        <v>321</v>
      </c>
      <c r="D27" s="35" t="s">
        <v>76</v>
      </c>
      <c r="E27" s="37" t="s">
        <v>322</v>
      </c>
      <c r="F27" s="38" t="s">
        <v>131</v>
      </c>
      <c r="G27" s="39">
        <v>1</v>
      </c>
      <c r="H27" s="40">
        <v>0</v>
      </c>
      <c r="I27" s="40">
        <f>ROUND(G27*H27,P4)</f>
        <v>0</v>
      </c>
      <c r="J27" s="38" t="s">
        <v>79</v>
      </c>
      <c r="O27" s="41">
        <f>I27*0.21</f>
        <v>0</v>
      </c>
      <c r="P27">
        <v>3</v>
      </c>
    </row>
    <row r="28">
      <c r="A28" s="35" t="s">
        <v>80</v>
      </c>
      <c r="B28" s="42"/>
      <c r="C28" s="43"/>
      <c r="D28" s="43"/>
      <c r="E28" s="37" t="s">
        <v>323</v>
      </c>
      <c r="F28" s="43"/>
      <c r="G28" s="43"/>
      <c r="H28" s="43"/>
      <c r="I28" s="43"/>
      <c r="J28" s="44"/>
    </row>
    <row r="29">
      <c r="A29" s="35" t="s">
        <v>87</v>
      </c>
      <c r="B29" s="42"/>
      <c r="C29" s="43"/>
      <c r="D29" s="43"/>
      <c r="E29" s="45" t="s">
        <v>668</v>
      </c>
      <c r="F29" s="43"/>
      <c r="G29" s="43"/>
      <c r="H29" s="43"/>
      <c r="I29" s="43"/>
      <c r="J29" s="44"/>
    </row>
    <row r="30" ht="30">
      <c r="A30" s="35" t="s">
        <v>82</v>
      </c>
      <c r="B30" s="42"/>
      <c r="C30" s="43"/>
      <c r="D30" s="43"/>
      <c r="E30" s="37" t="s">
        <v>325</v>
      </c>
      <c r="F30" s="43"/>
      <c r="G30" s="43"/>
      <c r="H30" s="43"/>
      <c r="I30" s="43"/>
      <c r="J30" s="44"/>
    </row>
    <row r="31" ht="30">
      <c r="A31" s="35" t="s">
        <v>74</v>
      </c>
      <c r="B31" s="35">
        <v>6</v>
      </c>
      <c r="C31" s="36" t="s">
        <v>326</v>
      </c>
      <c r="D31" s="35" t="s">
        <v>76</v>
      </c>
      <c r="E31" s="37" t="s">
        <v>327</v>
      </c>
      <c r="F31" s="38" t="s">
        <v>131</v>
      </c>
      <c r="G31" s="39">
        <v>1</v>
      </c>
      <c r="H31" s="40">
        <v>0</v>
      </c>
      <c r="I31" s="40">
        <f>ROUND(G31*H31,P4)</f>
        <v>0</v>
      </c>
      <c r="J31" s="38" t="s">
        <v>79</v>
      </c>
      <c r="O31" s="41">
        <f>I31*0.21</f>
        <v>0</v>
      </c>
      <c r="P31">
        <v>3</v>
      </c>
    </row>
    <row r="32">
      <c r="A32" s="35" t="s">
        <v>80</v>
      </c>
      <c r="B32" s="42"/>
      <c r="C32" s="43"/>
      <c r="D32" s="43"/>
      <c r="E32" s="37" t="s">
        <v>328</v>
      </c>
      <c r="F32" s="43"/>
      <c r="G32" s="43"/>
      <c r="H32" s="43"/>
      <c r="I32" s="43"/>
      <c r="J32" s="44"/>
    </row>
    <row r="33">
      <c r="A33" s="35" t="s">
        <v>87</v>
      </c>
      <c r="B33" s="42"/>
      <c r="C33" s="43"/>
      <c r="D33" s="43"/>
      <c r="E33" s="45" t="s">
        <v>668</v>
      </c>
      <c r="F33" s="43"/>
      <c r="G33" s="43"/>
      <c r="H33" s="43"/>
      <c r="I33" s="43"/>
      <c r="J33" s="44"/>
    </row>
    <row r="34" ht="30">
      <c r="A34" s="35" t="s">
        <v>82</v>
      </c>
      <c r="B34" s="42"/>
      <c r="C34" s="43"/>
      <c r="D34" s="43"/>
      <c r="E34" s="37" t="s">
        <v>329</v>
      </c>
      <c r="F34" s="43"/>
      <c r="G34" s="43"/>
      <c r="H34" s="43"/>
      <c r="I34" s="43"/>
      <c r="J34" s="44"/>
    </row>
    <row r="35" ht="30">
      <c r="A35" s="35" t="s">
        <v>74</v>
      </c>
      <c r="B35" s="35">
        <v>7</v>
      </c>
      <c r="C35" s="36" t="s">
        <v>330</v>
      </c>
      <c r="D35" s="35" t="s">
        <v>76</v>
      </c>
      <c r="E35" s="37" t="s">
        <v>331</v>
      </c>
      <c r="F35" s="38" t="s">
        <v>131</v>
      </c>
      <c r="G35" s="39">
        <v>1</v>
      </c>
      <c r="H35" s="40">
        <v>0</v>
      </c>
      <c r="I35" s="40">
        <f>ROUND(G35*H35,P4)</f>
        <v>0</v>
      </c>
      <c r="J35" s="38" t="s">
        <v>79</v>
      </c>
      <c r="O35" s="41">
        <f>I35*0.21</f>
        <v>0</v>
      </c>
      <c r="P35">
        <v>3</v>
      </c>
    </row>
    <row r="36">
      <c r="A36" s="35" t="s">
        <v>80</v>
      </c>
      <c r="B36" s="42"/>
      <c r="C36" s="43"/>
      <c r="D36" s="43"/>
      <c r="E36" s="37" t="s">
        <v>332</v>
      </c>
      <c r="F36" s="43"/>
      <c r="G36" s="43"/>
      <c r="H36" s="43"/>
      <c r="I36" s="43"/>
      <c r="J36" s="44"/>
    </row>
    <row r="37">
      <c r="A37" s="35" t="s">
        <v>87</v>
      </c>
      <c r="B37" s="42"/>
      <c r="C37" s="43"/>
      <c r="D37" s="43"/>
      <c r="E37" s="45" t="s">
        <v>106</v>
      </c>
      <c r="F37" s="43"/>
      <c r="G37" s="43"/>
      <c r="H37" s="43"/>
      <c r="I37" s="43"/>
      <c r="J37" s="44"/>
    </row>
    <row r="38" ht="45">
      <c r="A38" s="35" t="s">
        <v>82</v>
      </c>
      <c r="B38" s="42"/>
      <c r="C38" s="43"/>
      <c r="D38" s="43"/>
      <c r="E38" s="37" t="s">
        <v>334</v>
      </c>
      <c r="F38" s="43"/>
      <c r="G38" s="43"/>
      <c r="H38" s="43"/>
      <c r="I38" s="43"/>
      <c r="J38" s="44"/>
    </row>
    <row r="39">
      <c r="A39" s="35" t="s">
        <v>74</v>
      </c>
      <c r="B39" s="35">
        <v>8</v>
      </c>
      <c r="C39" s="36" t="s">
        <v>335</v>
      </c>
      <c r="D39" s="35" t="s">
        <v>76</v>
      </c>
      <c r="E39" s="37" t="s">
        <v>336</v>
      </c>
      <c r="F39" s="38" t="s">
        <v>131</v>
      </c>
      <c r="G39" s="39">
        <v>1</v>
      </c>
      <c r="H39" s="40">
        <v>0</v>
      </c>
      <c r="I39" s="40">
        <f>ROUND(G39*H39,P4)</f>
        <v>0</v>
      </c>
      <c r="J39" s="38" t="s">
        <v>79</v>
      </c>
      <c r="O39" s="41">
        <f>I39*0.21</f>
        <v>0</v>
      </c>
      <c r="P39">
        <v>3</v>
      </c>
    </row>
    <row r="40">
      <c r="A40" s="35" t="s">
        <v>80</v>
      </c>
      <c r="B40" s="42"/>
      <c r="C40" s="43"/>
      <c r="D40" s="43"/>
      <c r="E40" s="37" t="s">
        <v>328</v>
      </c>
      <c r="F40" s="43"/>
      <c r="G40" s="43"/>
      <c r="H40" s="43"/>
      <c r="I40" s="43"/>
      <c r="J40" s="44"/>
    </row>
    <row r="41">
      <c r="A41" s="35" t="s">
        <v>87</v>
      </c>
      <c r="B41" s="42"/>
      <c r="C41" s="43"/>
      <c r="D41" s="43"/>
      <c r="E41" s="45" t="s">
        <v>106</v>
      </c>
      <c r="F41" s="43"/>
      <c r="G41" s="43"/>
      <c r="H41" s="43"/>
      <c r="I41" s="43"/>
      <c r="J41" s="44"/>
    </row>
    <row r="42" ht="30">
      <c r="A42" s="35" t="s">
        <v>82</v>
      </c>
      <c r="B42" s="42"/>
      <c r="C42" s="43"/>
      <c r="D42" s="43"/>
      <c r="E42" s="37" t="s">
        <v>329</v>
      </c>
      <c r="F42" s="43"/>
      <c r="G42" s="43"/>
      <c r="H42" s="43"/>
      <c r="I42" s="43"/>
      <c r="J42" s="44"/>
    </row>
    <row r="43" ht="30">
      <c r="A43" s="35" t="s">
        <v>74</v>
      </c>
      <c r="B43" s="35">
        <v>9</v>
      </c>
      <c r="C43" s="36" t="s">
        <v>337</v>
      </c>
      <c r="D43" s="35" t="s">
        <v>76</v>
      </c>
      <c r="E43" s="37" t="s">
        <v>338</v>
      </c>
      <c r="F43" s="38" t="s">
        <v>196</v>
      </c>
      <c r="G43" s="39">
        <v>6</v>
      </c>
      <c r="H43" s="40">
        <v>0</v>
      </c>
      <c r="I43" s="40">
        <f>ROUND(G43*H43,P4)</f>
        <v>0</v>
      </c>
      <c r="J43" s="38" t="s">
        <v>79</v>
      </c>
      <c r="O43" s="41">
        <f>I43*0.21</f>
        <v>0</v>
      </c>
      <c r="P43">
        <v>3</v>
      </c>
    </row>
    <row r="44" ht="45">
      <c r="A44" s="35" t="s">
        <v>80</v>
      </c>
      <c r="B44" s="42"/>
      <c r="C44" s="43"/>
      <c r="D44" s="43"/>
      <c r="E44" s="37" t="s">
        <v>339</v>
      </c>
      <c r="F44" s="43"/>
      <c r="G44" s="43"/>
      <c r="H44" s="43"/>
      <c r="I44" s="43"/>
      <c r="J44" s="44"/>
    </row>
    <row r="45">
      <c r="A45" s="35" t="s">
        <v>87</v>
      </c>
      <c r="B45" s="42"/>
      <c r="C45" s="43"/>
      <c r="D45" s="43"/>
      <c r="E45" s="45" t="s">
        <v>631</v>
      </c>
      <c r="F45" s="43"/>
      <c r="G45" s="43"/>
      <c r="H45" s="43"/>
      <c r="I45" s="43"/>
      <c r="J45" s="44"/>
    </row>
    <row r="46" ht="60">
      <c r="A46" s="35" t="s">
        <v>82</v>
      </c>
      <c r="B46" s="42"/>
      <c r="C46" s="43"/>
      <c r="D46" s="43"/>
      <c r="E46" s="37" t="s">
        <v>341</v>
      </c>
      <c r="F46" s="43"/>
      <c r="G46" s="43"/>
      <c r="H46" s="43"/>
      <c r="I46" s="43"/>
      <c r="J46" s="44"/>
    </row>
    <row r="47" ht="30">
      <c r="A47" s="35" t="s">
        <v>74</v>
      </c>
      <c r="B47" s="35">
        <v>10</v>
      </c>
      <c r="C47" s="36" t="s">
        <v>342</v>
      </c>
      <c r="D47" s="35" t="s">
        <v>100</v>
      </c>
      <c r="E47" s="37" t="s">
        <v>343</v>
      </c>
      <c r="F47" s="38" t="s">
        <v>196</v>
      </c>
      <c r="G47" s="39">
        <v>6</v>
      </c>
      <c r="H47" s="40">
        <v>0</v>
      </c>
      <c r="I47" s="40">
        <f>ROUND(G47*H47,P4)</f>
        <v>0</v>
      </c>
      <c r="J47" s="38" t="s">
        <v>79</v>
      </c>
      <c r="O47" s="41">
        <f>I47*0.21</f>
        <v>0</v>
      </c>
      <c r="P47">
        <v>3</v>
      </c>
    </row>
    <row r="48">
      <c r="A48" s="35" t="s">
        <v>80</v>
      </c>
      <c r="B48" s="42"/>
      <c r="C48" s="43"/>
      <c r="D48" s="43"/>
      <c r="E48" s="46" t="s">
        <v>76</v>
      </c>
      <c r="F48" s="43"/>
      <c r="G48" s="43"/>
      <c r="H48" s="43"/>
      <c r="I48" s="43"/>
      <c r="J48" s="44"/>
    </row>
    <row r="49">
      <c r="A49" s="35" t="s">
        <v>87</v>
      </c>
      <c r="B49" s="42"/>
      <c r="C49" s="43"/>
      <c r="D49" s="43"/>
      <c r="E49" s="45" t="s">
        <v>631</v>
      </c>
      <c r="F49" s="43"/>
      <c r="G49" s="43"/>
      <c r="H49" s="43"/>
      <c r="I49" s="43"/>
      <c r="J49" s="44"/>
    </row>
    <row r="50" ht="60">
      <c r="A50" s="35" t="s">
        <v>82</v>
      </c>
      <c r="B50" s="42"/>
      <c r="C50" s="43"/>
      <c r="D50" s="43"/>
      <c r="E50" s="37" t="s">
        <v>344</v>
      </c>
      <c r="F50" s="43"/>
      <c r="G50" s="43"/>
      <c r="H50" s="43"/>
      <c r="I50" s="43"/>
      <c r="J50" s="44"/>
    </row>
    <row r="51">
      <c r="A51" s="35" t="s">
        <v>74</v>
      </c>
      <c r="B51" s="35">
        <v>11</v>
      </c>
      <c r="C51" s="36" t="s">
        <v>495</v>
      </c>
      <c r="D51" s="35" t="s">
        <v>76</v>
      </c>
      <c r="E51" s="37" t="s">
        <v>496</v>
      </c>
      <c r="F51" s="38" t="s">
        <v>131</v>
      </c>
      <c r="G51" s="39">
        <v>6</v>
      </c>
      <c r="H51" s="40">
        <v>0</v>
      </c>
      <c r="I51" s="40">
        <f>ROUND(G51*H51,P4)</f>
        <v>0</v>
      </c>
      <c r="J51" s="38" t="s">
        <v>79</v>
      </c>
      <c r="O51" s="41">
        <f>I51*0.21</f>
        <v>0</v>
      </c>
      <c r="P51">
        <v>3</v>
      </c>
    </row>
    <row r="52" ht="30">
      <c r="A52" s="35" t="s">
        <v>80</v>
      </c>
      <c r="B52" s="42"/>
      <c r="C52" s="43"/>
      <c r="D52" s="43"/>
      <c r="E52" s="37" t="s">
        <v>497</v>
      </c>
      <c r="F52" s="43"/>
      <c r="G52" s="43"/>
      <c r="H52" s="43"/>
      <c r="I52" s="43"/>
      <c r="J52" s="44"/>
    </row>
    <row r="53">
      <c r="A53" s="35" t="s">
        <v>87</v>
      </c>
      <c r="B53" s="42"/>
      <c r="C53" s="43"/>
      <c r="D53" s="43"/>
      <c r="E53" s="45" t="s">
        <v>632</v>
      </c>
      <c r="F53" s="43"/>
      <c r="G53" s="43"/>
      <c r="H53" s="43"/>
      <c r="I53" s="43"/>
      <c r="J53" s="44"/>
    </row>
    <row r="54" ht="45">
      <c r="A54" s="35" t="s">
        <v>82</v>
      </c>
      <c r="B54" s="48"/>
      <c r="C54" s="49"/>
      <c r="D54" s="49"/>
      <c r="E54" s="37" t="s">
        <v>499</v>
      </c>
      <c r="F54" s="49"/>
      <c r="G54" s="49"/>
      <c r="H54" s="49"/>
      <c r="I54" s="49"/>
      <c r="J54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53</v>
      </c>
      <c r="F2" s="15"/>
      <c r="G2" s="15"/>
      <c r="H2" s="15"/>
      <c r="I2" s="15"/>
      <c r="J2" s="17"/>
    </row>
    <row r="3">
      <c r="A3" s="3" t="s">
        <v>54</v>
      </c>
      <c r="B3" s="18" t="s">
        <v>55</v>
      </c>
      <c r="C3" s="19" t="s">
        <v>56</v>
      </c>
      <c r="D3" s="20"/>
      <c r="E3" s="21" t="s">
        <v>57</v>
      </c>
      <c r="F3" s="15"/>
      <c r="G3" s="15"/>
      <c r="H3" s="22" t="s">
        <v>45</v>
      </c>
      <c r="I3" s="23">
        <f>SUMIFS(I8:I185,A8:A185,"SD")</f>
        <v>0</v>
      </c>
      <c r="J3" s="17"/>
      <c r="O3">
        <v>0</v>
      </c>
      <c r="P3">
        <v>2</v>
      </c>
    </row>
    <row r="4">
      <c r="A4" s="3" t="s">
        <v>58</v>
      </c>
      <c r="B4" s="18" t="s">
        <v>59</v>
      </c>
      <c r="C4" s="19" t="s">
        <v>45</v>
      </c>
      <c r="D4" s="20"/>
      <c r="E4" s="21" t="s">
        <v>46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60</v>
      </c>
      <c r="B5" s="25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 t="s">
        <v>67</v>
      </c>
      <c r="I5" s="7"/>
      <c r="J5" s="26" t="s">
        <v>68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69</v>
      </c>
      <c r="I6" s="7" t="s">
        <v>70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71</v>
      </c>
      <c r="B8" s="30"/>
      <c r="C8" s="31" t="s">
        <v>72</v>
      </c>
      <c r="D8" s="32"/>
      <c r="E8" s="29" t="s">
        <v>73</v>
      </c>
      <c r="F8" s="32"/>
      <c r="G8" s="32"/>
      <c r="H8" s="32"/>
      <c r="I8" s="33">
        <f>SUMIFS(I9:I16,A9:A16,"P")</f>
        <v>0</v>
      </c>
      <c r="J8" s="34"/>
    </row>
    <row r="9" ht="30">
      <c r="A9" s="35" t="s">
        <v>74</v>
      </c>
      <c r="B9" s="35">
        <v>1</v>
      </c>
      <c r="C9" s="36" t="s">
        <v>146</v>
      </c>
      <c r="D9" s="35" t="s">
        <v>76</v>
      </c>
      <c r="E9" s="37" t="s">
        <v>200</v>
      </c>
      <c r="F9" s="38" t="s">
        <v>148</v>
      </c>
      <c r="G9" s="39">
        <v>652.04999999999995</v>
      </c>
      <c r="H9" s="40">
        <v>0</v>
      </c>
      <c r="I9" s="40">
        <f>ROUND(G9*H9,P4)</f>
        <v>0</v>
      </c>
      <c r="J9" s="38" t="s">
        <v>79</v>
      </c>
      <c r="O9" s="41">
        <f>I9*0.21</f>
        <v>0</v>
      </c>
      <c r="P9">
        <v>3</v>
      </c>
    </row>
    <row r="10">
      <c r="A10" s="35" t="s">
        <v>80</v>
      </c>
      <c r="B10" s="42"/>
      <c r="C10" s="43"/>
      <c r="D10" s="43"/>
      <c r="E10" s="46" t="s">
        <v>76</v>
      </c>
      <c r="F10" s="43"/>
      <c r="G10" s="43"/>
      <c r="H10" s="43"/>
      <c r="I10" s="43"/>
      <c r="J10" s="44"/>
    </row>
    <row r="11" ht="45">
      <c r="A11" s="35" t="s">
        <v>87</v>
      </c>
      <c r="B11" s="42"/>
      <c r="C11" s="43"/>
      <c r="D11" s="43"/>
      <c r="E11" s="45" t="s">
        <v>669</v>
      </c>
      <c r="F11" s="43"/>
      <c r="G11" s="43"/>
      <c r="H11" s="43"/>
      <c r="I11" s="43"/>
      <c r="J11" s="44"/>
    </row>
    <row r="12" ht="165">
      <c r="A12" s="35" t="s">
        <v>82</v>
      </c>
      <c r="B12" s="42"/>
      <c r="C12" s="43"/>
      <c r="D12" s="43"/>
      <c r="E12" s="37" t="s">
        <v>202</v>
      </c>
      <c r="F12" s="43"/>
      <c r="G12" s="43"/>
      <c r="H12" s="43"/>
      <c r="I12" s="43"/>
      <c r="J12" s="44"/>
    </row>
    <row r="13" ht="30">
      <c r="A13" s="35" t="s">
        <v>74</v>
      </c>
      <c r="B13" s="35">
        <v>2</v>
      </c>
      <c r="C13" s="36" t="s">
        <v>146</v>
      </c>
      <c r="D13" s="35" t="s">
        <v>100</v>
      </c>
      <c r="E13" s="37" t="s">
        <v>200</v>
      </c>
      <c r="F13" s="38" t="s">
        <v>148</v>
      </c>
      <c r="G13" s="39">
        <v>377.13600000000002</v>
      </c>
      <c r="H13" s="40">
        <v>0</v>
      </c>
      <c r="I13" s="40">
        <f>ROUND(G13*H13,P4)</f>
        <v>0</v>
      </c>
      <c r="J13" s="38" t="s">
        <v>79</v>
      </c>
      <c r="O13" s="41">
        <f>I13*0.21</f>
        <v>0</v>
      </c>
      <c r="P13">
        <v>3</v>
      </c>
    </row>
    <row r="14">
      <c r="A14" s="35" t="s">
        <v>80</v>
      </c>
      <c r="B14" s="42"/>
      <c r="C14" s="43"/>
      <c r="D14" s="43"/>
      <c r="E14" s="37" t="s">
        <v>203</v>
      </c>
      <c r="F14" s="43"/>
      <c r="G14" s="43"/>
      <c r="H14" s="43"/>
      <c r="I14" s="43"/>
      <c r="J14" s="44"/>
    </row>
    <row r="15">
      <c r="A15" s="35" t="s">
        <v>87</v>
      </c>
      <c r="B15" s="42"/>
      <c r="C15" s="43"/>
      <c r="D15" s="43"/>
      <c r="E15" s="45" t="s">
        <v>670</v>
      </c>
      <c r="F15" s="43"/>
      <c r="G15" s="43"/>
      <c r="H15" s="43"/>
      <c r="I15" s="43"/>
      <c r="J15" s="44"/>
    </row>
    <row r="16" ht="165">
      <c r="A16" s="35" t="s">
        <v>82</v>
      </c>
      <c r="B16" s="42"/>
      <c r="C16" s="43"/>
      <c r="D16" s="43"/>
      <c r="E16" s="37" t="s">
        <v>202</v>
      </c>
      <c r="F16" s="43"/>
      <c r="G16" s="43"/>
      <c r="H16" s="43"/>
      <c r="I16" s="43"/>
      <c r="J16" s="44"/>
    </row>
    <row r="17">
      <c r="A17" s="29" t="s">
        <v>71</v>
      </c>
      <c r="B17" s="30"/>
      <c r="C17" s="31" t="s">
        <v>100</v>
      </c>
      <c r="D17" s="32"/>
      <c r="E17" s="29" t="s">
        <v>151</v>
      </c>
      <c r="F17" s="32"/>
      <c r="G17" s="32"/>
      <c r="H17" s="32"/>
      <c r="I17" s="33">
        <f>SUMIFS(I18:I69,A18:A69,"P")</f>
        <v>0</v>
      </c>
      <c r="J17" s="34"/>
    </row>
    <row r="18">
      <c r="A18" s="35" t="s">
        <v>74</v>
      </c>
      <c r="B18" s="35">
        <v>3</v>
      </c>
      <c r="C18" s="36" t="s">
        <v>205</v>
      </c>
      <c r="D18" s="35" t="s">
        <v>76</v>
      </c>
      <c r="E18" s="37" t="s">
        <v>206</v>
      </c>
      <c r="F18" s="38" t="s">
        <v>196</v>
      </c>
      <c r="G18" s="39">
        <v>300</v>
      </c>
      <c r="H18" s="40">
        <v>0</v>
      </c>
      <c r="I18" s="40">
        <f>ROUND(G18*H18,P4)</f>
        <v>0</v>
      </c>
      <c r="J18" s="38" t="s">
        <v>79</v>
      </c>
      <c r="O18" s="41">
        <f>I18*0.21</f>
        <v>0</v>
      </c>
      <c r="P18">
        <v>3</v>
      </c>
    </row>
    <row r="19">
      <c r="A19" s="35" t="s">
        <v>80</v>
      </c>
      <c r="B19" s="42"/>
      <c r="C19" s="43"/>
      <c r="D19" s="43"/>
      <c r="E19" s="37" t="s">
        <v>207</v>
      </c>
      <c r="F19" s="43"/>
      <c r="G19" s="43"/>
      <c r="H19" s="43"/>
      <c r="I19" s="43"/>
      <c r="J19" s="44"/>
    </row>
    <row r="20">
      <c r="A20" s="35" t="s">
        <v>87</v>
      </c>
      <c r="B20" s="42"/>
      <c r="C20" s="43"/>
      <c r="D20" s="43"/>
      <c r="E20" s="45" t="s">
        <v>671</v>
      </c>
      <c r="F20" s="43"/>
      <c r="G20" s="43"/>
      <c r="H20" s="43"/>
      <c r="I20" s="43"/>
      <c r="J20" s="44"/>
    </row>
    <row r="21" ht="45">
      <c r="A21" s="35" t="s">
        <v>82</v>
      </c>
      <c r="B21" s="42"/>
      <c r="C21" s="43"/>
      <c r="D21" s="43"/>
      <c r="E21" s="37" t="s">
        <v>209</v>
      </c>
      <c r="F21" s="43"/>
      <c r="G21" s="43"/>
      <c r="H21" s="43"/>
      <c r="I21" s="43"/>
      <c r="J21" s="44"/>
    </row>
    <row r="22">
      <c r="A22" s="35" t="s">
        <v>74</v>
      </c>
      <c r="B22" s="35">
        <v>4</v>
      </c>
      <c r="C22" s="36" t="s">
        <v>434</v>
      </c>
      <c r="D22" s="35" t="s">
        <v>76</v>
      </c>
      <c r="E22" s="37" t="s">
        <v>435</v>
      </c>
      <c r="F22" s="38" t="s">
        <v>131</v>
      </c>
      <c r="G22" s="39">
        <v>3</v>
      </c>
      <c r="H22" s="40">
        <v>0</v>
      </c>
      <c r="I22" s="40">
        <f>ROUND(G22*H22,P4)</f>
        <v>0</v>
      </c>
      <c r="J22" s="38" t="s">
        <v>79</v>
      </c>
      <c r="O22" s="41">
        <f>I22*0.21</f>
        <v>0</v>
      </c>
      <c r="P22">
        <v>3</v>
      </c>
    </row>
    <row r="23">
      <c r="A23" s="35" t="s">
        <v>80</v>
      </c>
      <c r="B23" s="42"/>
      <c r="C23" s="43"/>
      <c r="D23" s="43"/>
      <c r="E23" s="46" t="s">
        <v>76</v>
      </c>
      <c r="F23" s="43"/>
      <c r="G23" s="43"/>
      <c r="H23" s="43"/>
      <c r="I23" s="43"/>
      <c r="J23" s="44"/>
    </row>
    <row r="24">
      <c r="A24" s="35" t="s">
        <v>87</v>
      </c>
      <c r="B24" s="42"/>
      <c r="C24" s="43"/>
      <c r="D24" s="43"/>
      <c r="E24" s="45" t="s">
        <v>493</v>
      </c>
      <c r="F24" s="43"/>
      <c r="G24" s="43"/>
      <c r="H24" s="43"/>
      <c r="I24" s="43"/>
      <c r="J24" s="44"/>
    </row>
    <row r="25" ht="195">
      <c r="A25" s="35" t="s">
        <v>82</v>
      </c>
      <c r="B25" s="42"/>
      <c r="C25" s="43"/>
      <c r="D25" s="43"/>
      <c r="E25" s="37" t="s">
        <v>552</v>
      </c>
      <c r="F25" s="43"/>
      <c r="G25" s="43"/>
      <c r="H25" s="43"/>
      <c r="I25" s="43"/>
      <c r="J25" s="44"/>
    </row>
    <row r="26">
      <c r="A26" s="35" t="s">
        <v>74</v>
      </c>
      <c r="B26" s="35">
        <v>5</v>
      </c>
      <c r="C26" s="36" t="s">
        <v>372</v>
      </c>
      <c r="D26" s="35" t="s">
        <v>76</v>
      </c>
      <c r="E26" s="37" t="s">
        <v>373</v>
      </c>
      <c r="F26" s="38" t="s">
        <v>142</v>
      </c>
      <c r="G26" s="39">
        <v>168.78</v>
      </c>
      <c r="H26" s="40">
        <v>0</v>
      </c>
      <c r="I26" s="40">
        <f>ROUND(G26*H26,P4)</f>
        <v>0</v>
      </c>
      <c r="J26" s="38" t="s">
        <v>79</v>
      </c>
      <c r="O26" s="41">
        <f>I26*0.21</f>
        <v>0</v>
      </c>
      <c r="P26">
        <v>3</v>
      </c>
    </row>
    <row r="27">
      <c r="A27" s="35" t="s">
        <v>80</v>
      </c>
      <c r="B27" s="42"/>
      <c r="C27" s="43"/>
      <c r="D27" s="43"/>
      <c r="E27" s="37" t="s">
        <v>203</v>
      </c>
      <c r="F27" s="43"/>
      <c r="G27" s="43"/>
      <c r="H27" s="43"/>
      <c r="I27" s="43"/>
      <c r="J27" s="44"/>
    </row>
    <row r="28">
      <c r="A28" s="35" t="s">
        <v>87</v>
      </c>
      <c r="B28" s="42"/>
      <c r="C28" s="43"/>
      <c r="D28" s="43"/>
      <c r="E28" s="45" t="s">
        <v>672</v>
      </c>
      <c r="F28" s="43"/>
      <c r="G28" s="43"/>
      <c r="H28" s="43"/>
      <c r="I28" s="43"/>
      <c r="J28" s="44"/>
    </row>
    <row r="29" ht="90">
      <c r="A29" s="35" t="s">
        <v>82</v>
      </c>
      <c r="B29" s="42"/>
      <c r="C29" s="43"/>
      <c r="D29" s="43"/>
      <c r="E29" s="37" t="s">
        <v>214</v>
      </c>
      <c r="F29" s="43"/>
      <c r="G29" s="43"/>
      <c r="H29" s="43"/>
      <c r="I29" s="43"/>
      <c r="J29" s="44"/>
    </row>
    <row r="30">
      <c r="A30" s="35" t="s">
        <v>74</v>
      </c>
      <c r="B30" s="35">
        <v>6</v>
      </c>
      <c r="C30" s="36" t="s">
        <v>210</v>
      </c>
      <c r="D30" s="35" t="s">
        <v>76</v>
      </c>
      <c r="E30" s="37" t="s">
        <v>211</v>
      </c>
      <c r="F30" s="38" t="s">
        <v>142</v>
      </c>
      <c r="G30" s="39">
        <v>315.05000000000001</v>
      </c>
      <c r="H30" s="40">
        <v>0</v>
      </c>
      <c r="I30" s="40">
        <f>ROUND(G30*H30,P4)</f>
        <v>0</v>
      </c>
      <c r="J30" s="38" t="s">
        <v>79</v>
      </c>
      <c r="O30" s="41">
        <f>I30*0.21</f>
        <v>0</v>
      </c>
      <c r="P30">
        <v>3</v>
      </c>
    </row>
    <row r="31" ht="45">
      <c r="A31" s="35" t="s">
        <v>80</v>
      </c>
      <c r="B31" s="42"/>
      <c r="C31" s="43"/>
      <c r="D31" s="43"/>
      <c r="E31" s="37" t="s">
        <v>673</v>
      </c>
      <c r="F31" s="43"/>
      <c r="G31" s="43"/>
      <c r="H31" s="43"/>
      <c r="I31" s="43"/>
      <c r="J31" s="44"/>
    </row>
    <row r="32" ht="30">
      <c r="A32" s="35" t="s">
        <v>87</v>
      </c>
      <c r="B32" s="42"/>
      <c r="C32" s="43"/>
      <c r="D32" s="43"/>
      <c r="E32" s="45" t="s">
        <v>674</v>
      </c>
      <c r="F32" s="43"/>
      <c r="G32" s="43"/>
      <c r="H32" s="43"/>
      <c r="I32" s="43"/>
      <c r="J32" s="44"/>
    </row>
    <row r="33" ht="90">
      <c r="A33" s="35" t="s">
        <v>82</v>
      </c>
      <c r="B33" s="42"/>
      <c r="C33" s="43"/>
      <c r="D33" s="43"/>
      <c r="E33" s="37" t="s">
        <v>214</v>
      </c>
      <c r="F33" s="43"/>
      <c r="G33" s="43"/>
      <c r="H33" s="43"/>
      <c r="I33" s="43"/>
      <c r="J33" s="44"/>
    </row>
    <row r="34">
      <c r="A34" s="35" t="s">
        <v>74</v>
      </c>
      <c r="B34" s="35">
        <v>7</v>
      </c>
      <c r="C34" s="36" t="s">
        <v>219</v>
      </c>
      <c r="D34" s="35" t="s">
        <v>76</v>
      </c>
      <c r="E34" s="37" t="s">
        <v>220</v>
      </c>
      <c r="F34" s="38" t="s">
        <v>142</v>
      </c>
      <c r="G34" s="39">
        <v>209.52000000000001</v>
      </c>
      <c r="H34" s="40">
        <v>0</v>
      </c>
      <c r="I34" s="40">
        <f>ROUND(G34*H34,P4)</f>
        <v>0</v>
      </c>
      <c r="J34" s="38" t="s">
        <v>79</v>
      </c>
      <c r="O34" s="41">
        <f>I34*0.21</f>
        <v>0</v>
      </c>
      <c r="P34">
        <v>3</v>
      </c>
    </row>
    <row r="35" ht="30">
      <c r="A35" s="35" t="s">
        <v>80</v>
      </c>
      <c r="B35" s="42"/>
      <c r="C35" s="43"/>
      <c r="D35" s="43"/>
      <c r="E35" s="37" t="s">
        <v>221</v>
      </c>
      <c r="F35" s="43"/>
      <c r="G35" s="43"/>
      <c r="H35" s="43"/>
      <c r="I35" s="43"/>
      <c r="J35" s="44"/>
    </row>
    <row r="36">
      <c r="A36" s="35" t="s">
        <v>87</v>
      </c>
      <c r="B36" s="42"/>
      <c r="C36" s="43"/>
      <c r="D36" s="43"/>
      <c r="E36" s="45" t="s">
        <v>675</v>
      </c>
      <c r="F36" s="43"/>
      <c r="G36" s="43"/>
      <c r="H36" s="43"/>
      <c r="I36" s="43"/>
      <c r="J36" s="44"/>
    </row>
    <row r="37" ht="409.5">
      <c r="A37" s="35" t="s">
        <v>82</v>
      </c>
      <c r="B37" s="42"/>
      <c r="C37" s="43"/>
      <c r="D37" s="43"/>
      <c r="E37" s="37" t="s">
        <v>223</v>
      </c>
      <c r="F37" s="43"/>
      <c r="G37" s="43"/>
      <c r="H37" s="43"/>
      <c r="I37" s="43"/>
      <c r="J37" s="44"/>
    </row>
    <row r="38">
      <c r="A38" s="35" t="s">
        <v>74</v>
      </c>
      <c r="B38" s="35">
        <v>8</v>
      </c>
      <c r="C38" s="36" t="s">
        <v>224</v>
      </c>
      <c r="D38" s="35" t="s">
        <v>76</v>
      </c>
      <c r="E38" s="37" t="s">
        <v>225</v>
      </c>
      <c r="F38" s="38" t="s">
        <v>196</v>
      </c>
      <c r="G38" s="39">
        <v>970</v>
      </c>
      <c r="H38" s="40">
        <v>0</v>
      </c>
      <c r="I38" s="40">
        <f>ROUND(G38*H38,P4)</f>
        <v>0</v>
      </c>
      <c r="J38" s="38" t="s">
        <v>79</v>
      </c>
      <c r="O38" s="41">
        <f>I38*0.21</f>
        <v>0</v>
      </c>
      <c r="P38">
        <v>3</v>
      </c>
    </row>
    <row r="39">
      <c r="A39" s="35" t="s">
        <v>80</v>
      </c>
      <c r="B39" s="42"/>
      <c r="C39" s="43"/>
      <c r="D39" s="43"/>
      <c r="E39" s="37" t="s">
        <v>226</v>
      </c>
      <c r="F39" s="43"/>
      <c r="G39" s="43"/>
      <c r="H39" s="43"/>
      <c r="I39" s="43"/>
      <c r="J39" s="44"/>
    </row>
    <row r="40">
      <c r="A40" s="35" t="s">
        <v>87</v>
      </c>
      <c r="B40" s="42"/>
      <c r="C40" s="43"/>
      <c r="D40" s="43"/>
      <c r="E40" s="45" t="s">
        <v>676</v>
      </c>
      <c r="F40" s="43"/>
      <c r="G40" s="43"/>
      <c r="H40" s="43"/>
      <c r="I40" s="43"/>
      <c r="J40" s="44"/>
    </row>
    <row r="41" ht="90">
      <c r="A41" s="35" t="s">
        <v>82</v>
      </c>
      <c r="B41" s="42"/>
      <c r="C41" s="43"/>
      <c r="D41" s="43"/>
      <c r="E41" s="37" t="s">
        <v>228</v>
      </c>
      <c r="F41" s="43"/>
      <c r="G41" s="43"/>
      <c r="H41" s="43"/>
      <c r="I41" s="43"/>
      <c r="J41" s="44"/>
    </row>
    <row r="42">
      <c r="A42" s="35" t="s">
        <v>74</v>
      </c>
      <c r="B42" s="35">
        <v>9</v>
      </c>
      <c r="C42" s="36" t="s">
        <v>229</v>
      </c>
      <c r="D42" s="35" t="s">
        <v>76</v>
      </c>
      <c r="E42" s="37" t="s">
        <v>230</v>
      </c>
      <c r="F42" s="38" t="s">
        <v>189</v>
      </c>
      <c r="G42" s="39">
        <v>1061</v>
      </c>
      <c r="H42" s="40">
        <v>0</v>
      </c>
      <c r="I42" s="40">
        <f>ROUND(G42*H42,P4)</f>
        <v>0</v>
      </c>
      <c r="J42" s="38" t="s">
        <v>79</v>
      </c>
      <c r="O42" s="41">
        <f>I42*0.21</f>
        <v>0</v>
      </c>
      <c r="P42">
        <v>3</v>
      </c>
    </row>
    <row r="43">
      <c r="A43" s="35" t="s">
        <v>80</v>
      </c>
      <c r="B43" s="42"/>
      <c r="C43" s="43"/>
      <c r="D43" s="43"/>
      <c r="E43" s="46" t="s">
        <v>76</v>
      </c>
      <c r="F43" s="43"/>
      <c r="G43" s="43"/>
      <c r="H43" s="43"/>
      <c r="I43" s="43"/>
      <c r="J43" s="44"/>
    </row>
    <row r="44">
      <c r="A44" s="35" t="s">
        <v>87</v>
      </c>
      <c r="B44" s="42"/>
      <c r="C44" s="43"/>
      <c r="D44" s="43"/>
      <c r="E44" s="45" t="s">
        <v>677</v>
      </c>
      <c r="F44" s="43"/>
      <c r="G44" s="43"/>
      <c r="H44" s="43"/>
      <c r="I44" s="43"/>
      <c r="J44" s="44"/>
    </row>
    <row r="45" ht="90">
      <c r="A45" s="35" t="s">
        <v>82</v>
      </c>
      <c r="B45" s="42"/>
      <c r="C45" s="43"/>
      <c r="D45" s="43"/>
      <c r="E45" s="37" t="s">
        <v>228</v>
      </c>
      <c r="F45" s="43"/>
      <c r="G45" s="43"/>
      <c r="H45" s="43"/>
      <c r="I45" s="43"/>
      <c r="J45" s="44"/>
    </row>
    <row r="46">
      <c r="A46" s="35" t="s">
        <v>74</v>
      </c>
      <c r="B46" s="35">
        <v>10</v>
      </c>
      <c r="C46" s="36" t="s">
        <v>232</v>
      </c>
      <c r="D46" s="35" t="s">
        <v>76</v>
      </c>
      <c r="E46" s="37" t="s">
        <v>233</v>
      </c>
      <c r="F46" s="38" t="s">
        <v>189</v>
      </c>
      <c r="G46" s="39">
        <v>14</v>
      </c>
      <c r="H46" s="40">
        <v>0</v>
      </c>
      <c r="I46" s="40">
        <f>ROUND(G46*H46,P4)</f>
        <v>0</v>
      </c>
      <c r="J46" s="38" t="s">
        <v>79</v>
      </c>
      <c r="O46" s="41">
        <f>I46*0.21</f>
        <v>0</v>
      </c>
      <c r="P46">
        <v>3</v>
      </c>
    </row>
    <row r="47">
      <c r="A47" s="35" t="s">
        <v>80</v>
      </c>
      <c r="B47" s="42"/>
      <c r="C47" s="43"/>
      <c r="D47" s="43"/>
      <c r="E47" s="46" t="s">
        <v>76</v>
      </c>
      <c r="F47" s="43"/>
      <c r="G47" s="43"/>
      <c r="H47" s="43"/>
      <c r="I47" s="43"/>
      <c r="J47" s="44"/>
    </row>
    <row r="48">
      <c r="A48" s="35" t="s">
        <v>87</v>
      </c>
      <c r="B48" s="42"/>
      <c r="C48" s="43"/>
      <c r="D48" s="43"/>
      <c r="E48" s="45" t="s">
        <v>678</v>
      </c>
      <c r="F48" s="43"/>
      <c r="G48" s="43"/>
      <c r="H48" s="43"/>
      <c r="I48" s="43"/>
      <c r="J48" s="44"/>
    </row>
    <row r="49" ht="90">
      <c r="A49" s="35" t="s">
        <v>82</v>
      </c>
      <c r="B49" s="42"/>
      <c r="C49" s="43"/>
      <c r="D49" s="43"/>
      <c r="E49" s="37" t="s">
        <v>228</v>
      </c>
      <c r="F49" s="43"/>
      <c r="G49" s="43"/>
      <c r="H49" s="43"/>
      <c r="I49" s="43"/>
      <c r="J49" s="44"/>
    </row>
    <row r="50">
      <c r="A50" s="35" t="s">
        <v>74</v>
      </c>
      <c r="B50" s="35">
        <v>11</v>
      </c>
      <c r="C50" s="36" t="s">
        <v>380</v>
      </c>
      <c r="D50" s="35" t="s">
        <v>76</v>
      </c>
      <c r="E50" s="37" t="s">
        <v>381</v>
      </c>
      <c r="F50" s="38" t="s">
        <v>189</v>
      </c>
      <c r="G50" s="39">
        <v>14</v>
      </c>
      <c r="H50" s="40">
        <v>0</v>
      </c>
      <c r="I50" s="40">
        <f>ROUND(G50*H50,P4)</f>
        <v>0</v>
      </c>
      <c r="J50" s="38" t="s">
        <v>79</v>
      </c>
      <c r="O50" s="41">
        <f>I50*0.21</f>
        <v>0</v>
      </c>
      <c r="P50">
        <v>3</v>
      </c>
    </row>
    <row r="51">
      <c r="A51" s="35" t="s">
        <v>80</v>
      </c>
      <c r="B51" s="42"/>
      <c r="C51" s="43"/>
      <c r="D51" s="43"/>
      <c r="E51" s="46" t="s">
        <v>76</v>
      </c>
      <c r="F51" s="43"/>
      <c r="G51" s="43"/>
      <c r="H51" s="43"/>
      <c r="I51" s="43"/>
      <c r="J51" s="44"/>
    </row>
    <row r="52">
      <c r="A52" s="35" t="s">
        <v>87</v>
      </c>
      <c r="B52" s="42"/>
      <c r="C52" s="43"/>
      <c r="D52" s="43"/>
      <c r="E52" s="45" t="s">
        <v>679</v>
      </c>
      <c r="F52" s="43"/>
      <c r="G52" s="43"/>
      <c r="H52" s="43"/>
      <c r="I52" s="43"/>
      <c r="J52" s="44"/>
    </row>
    <row r="53" ht="90">
      <c r="A53" s="35" t="s">
        <v>82</v>
      </c>
      <c r="B53" s="42"/>
      <c r="C53" s="43"/>
      <c r="D53" s="43"/>
      <c r="E53" s="37" t="s">
        <v>228</v>
      </c>
      <c r="F53" s="43"/>
      <c r="G53" s="43"/>
      <c r="H53" s="43"/>
      <c r="I53" s="43"/>
      <c r="J53" s="44"/>
    </row>
    <row r="54">
      <c r="A54" s="35" t="s">
        <v>74</v>
      </c>
      <c r="B54" s="35">
        <v>12</v>
      </c>
      <c r="C54" s="36" t="s">
        <v>446</v>
      </c>
      <c r="D54" s="35" t="s">
        <v>76</v>
      </c>
      <c r="E54" s="37" t="s">
        <v>447</v>
      </c>
      <c r="F54" s="38" t="s">
        <v>189</v>
      </c>
      <c r="G54" s="39">
        <v>45</v>
      </c>
      <c r="H54" s="40">
        <v>0</v>
      </c>
      <c r="I54" s="40">
        <f>ROUND(G54*H54,P4)</f>
        <v>0</v>
      </c>
      <c r="J54" s="38" t="s">
        <v>79</v>
      </c>
      <c r="O54" s="41">
        <f>I54*0.21</f>
        <v>0</v>
      </c>
      <c r="P54">
        <v>3</v>
      </c>
    </row>
    <row r="55">
      <c r="A55" s="35" t="s">
        <v>80</v>
      </c>
      <c r="B55" s="42"/>
      <c r="C55" s="43"/>
      <c r="D55" s="43"/>
      <c r="E55" s="46" t="s">
        <v>76</v>
      </c>
      <c r="F55" s="43"/>
      <c r="G55" s="43"/>
      <c r="H55" s="43"/>
      <c r="I55" s="43"/>
      <c r="J55" s="44"/>
    </row>
    <row r="56">
      <c r="A56" s="35" t="s">
        <v>87</v>
      </c>
      <c r="B56" s="42"/>
      <c r="C56" s="43"/>
      <c r="D56" s="43"/>
      <c r="E56" s="45" t="s">
        <v>680</v>
      </c>
      <c r="F56" s="43"/>
      <c r="G56" s="43"/>
      <c r="H56" s="43"/>
      <c r="I56" s="43"/>
      <c r="J56" s="44"/>
    </row>
    <row r="57" ht="90">
      <c r="A57" s="35" t="s">
        <v>82</v>
      </c>
      <c r="B57" s="42"/>
      <c r="C57" s="43"/>
      <c r="D57" s="43"/>
      <c r="E57" s="37" t="s">
        <v>228</v>
      </c>
      <c r="F57" s="43"/>
      <c r="G57" s="43"/>
      <c r="H57" s="43"/>
      <c r="I57" s="43"/>
      <c r="J57" s="44"/>
    </row>
    <row r="58">
      <c r="A58" s="35" t="s">
        <v>74</v>
      </c>
      <c r="B58" s="35">
        <v>13</v>
      </c>
      <c r="C58" s="36" t="s">
        <v>156</v>
      </c>
      <c r="D58" s="35" t="s">
        <v>76</v>
      </c>
      <c r="E58" s="37" t="s">
        <v>235</v>
      </c>
      <c r="F58" s="38" t="s">
        <v>142</v>
      </c>
      <c r="G58" s="39">
        <v>209.52000000000001</v>
      </c>
      <c r="H58" s="40">
        <v>0</v>
      </c>
      <c r="I58" s="40">
        <f>ROUND(G58*H58,P4)</f>
        <v>0</v>
      </c>
      <c r="J58" s="38" t="s">
        <v>79</v>
      </c>
      <c r="O58" s="41">
        <f>I58*0.21</f>
        <v>0</v>
      </c>
      <c r="P58">
        <v>3</v>
      </c>
    </row>
    <row r="59">
      <c r="A59" s="35" t="s">
        <v>80</v>
      </c>
      <c r="B59" s="42"/>
      <c r="C59" s="43"/>
      <c r="D59" s="43"/>
      <c r="E59" s="37" t="s">
        <v>203</v>
      </c>
      <c r="F59" s="43"/>
      <c r="G59" s="43"/>
      <c r="H59" s="43"/>
      <c r="I59" s="43"/>
      <c r="J59" s="44"/>
    </row>
    <row r="60">
      <c r="A60" s="35" t="s">
        <v>87</v>
      </c>
      <c r="B60" s="42"/>
      <c r="C60" s="43"/>
      <c r="D60" s="43"/>
      <c r="E60" s="45" t="s">
        <v>681</v>
      </c>
      <c r="F60" s="43"/>
      <c r="G60" s="43"/>
      <c r="H60" s="43"/>
      <c r="I60" s="43"/>
      <c r="J60" s="44"/>
    </row>
    <row r="61" ht="240">
      <c r="A61" s="35" t="s">
        <v>82</v>
      </c>
      <c r="B61" s="42"/>
      <c r="C61" s="43"/>
      <c r="D61" s="43"/>
      <c r="E61" s="37" t="s">
        <v>237</v>
      </c>
      <c r="F61" s="43"/>
      <c r="G61" s="43"/>
      <c r="H61" s="43"/>
      <c r="I61" s="43"/>
      <c r="J61" s="44"/>
    </row>
    <row r="62">
      <c r="A62" s="35" t="s">
        <v>74</v>
      </c>
      <c r="B62" s="35">
        <v>14</v>
      </c>
      <c r="C62" s="36" t="s">
        <v>238</v>
      </c>
      <c r="D62" s="35" t="s">
        <v>76</v>
      </c>
      <c r="E62" s="37" t="s">
        <v>239</v>
      </c>
      <c r="F62" s="38" t="s">
        <v>142</v>
      </c>
      <c r="G62" s="39">
        <v>72.75</v>
      </c>
      <c r="H62" s="40">
        <v>0</v>
      </c>
      <c r="I62" s="40">
        <f>ROUND(G62*H62,P4)</f>
        <v>0</v>
      </c>
      <c r="J62" s="38" t="s">
        <v>79</v>
      </c>
      <c r="O62" s="41">
        <f>I62*0.21</f>
        <v>0</v>
      </c>
      <c r="P62">
        <v>3</v>
      </c>
    </row>
    <row r="63">
      <c r="A63" s="35" t="s">
        <v>80</v>
      </c>
      <c r="B63" s="42"/>
      <c r="C63" s="43"/>
      <c r="D63" s="43"/>
      <c r="E63" s="37" t="s">
        <v>203</v>
      </c>
      <c r="F63" s="43"/>
      <c r="G63" s="43"/>
      <c r="H63" s="43"/>
      <c r="I63" s="43"/>
      <c r="J63" s="44"/>
    </row>
    <row r="64">
      <c r="A64" s="35" t="s">
        <v>87</v>
      </c>
      <c r="B64" s="42"/>
      <c r="C64" s="43"/>
      <c r="D64" s="43"/>
      <c r="E64" s="45" t="s">
        <v>682</v>
      </c>
      <c r="F64" s="43"/>
      <c r="G64" s="43"/>
      <c r="H64" s="43"/>
      <c r="I64" s="43"/>
      <c r="J64" s="44"/>
    </row>
    <row r="65" ht="315">
      <c r="A65" s="35" t="s">
        <v>82</v>
      </c>
      <c r="B65" s="42"/>
      <c r="C65" s="43"/>
      <c r="D65" s="43"/>
      <c r="E65" s="37" t="s">
        <v>241</v>
      </c>
      <c r="F65" s="43"/>
      <c r="G65" s="43"/>
      <c r="H65" s="43"/>
      <c r="I65" s="43"/>
      <c r="J65" s="44"/>
    </row>
    <row r="66">
      <c r="A66" s="35" t="s">
        <v>74</v>
      </c>
      <c r="B66" s="35">
        <v>15</v>
      </c>
      <c r="C66" s="36" t="s">
        <v>242</v>
      </c>
      <c r="D66" s="35" t="s">
        <v>76</v>
      </c>
      <c r="E66" s="37" t="s">
        <v>243</v>
      </c>
      <c r="F66" s="38" t="s">
        <v>196</v>
      </c>
      <c r="G66" s="39">
        <v>582</v>
      </c>
      <c r="H66" s="40">
        <v>0</v>
      </c>
      <c r="I66" s="40">
        <f>ROUND(G66*H66,P4)</f>
        <v>0</v>
      </c>
      <c r="J66" s="38" t="s">
        <v>79</v>
      </c>
      <c r="O66" s="41">
        <f>I66*0.21</f>
        <v>0</v>
      </c>
      <c r="P66">
        <v>3</v>
      </c>
    </row>
    <row r="67">
      <c r="A67" s="35" t="s">
        <v>80</v>
      </c>
      <c r="B67" s="42"/>
      <c r="C67" s="43"/>
      <c r="D67" s="43"/>
      <c r="E67" s="37" t="s">
        <v>203</v>
      </c>
      <c r="F67" s="43"/>
      <c r="G67" s="43"/>
      <c r="H67" s="43"/>
      <c r="I67" s="43"/>
      <c r="J67" s="44"/>
    </row>
    <row r="68">
      <c r="A68" s="35" t="s">
        <v>87</v>
      </c>
      <c r="B68" s="42"/>
      <c r="C68" s="43"/>
      <c r="D68" s="43"/>
      <c r="E68" s="45" t="s">
        <v>683</v>
      </c>
      <c r="F68" s="43"/>
      <c r="G68" s="43"/>
      <c r="H68" s="43"/>
      <c r="I68" s="43"/>
      <c r="J68" s="44"/>
    </row>
    <row r="69" ht="30">
      <c r="A69" s="35" t="s">
        <v>82</v>
      </c>
      <c r="B69" s="42"/>
      <c r="C69" s="43"/>
      <c r="D69" s="43"/>
      <c r="E69" s="37" t="s">
        <v>245</v>
      </c>
      <c r="F69" s="43"/>
      <c r="G69" s="43"/>
      <c r="H69" s="43"/>
      <c r="I69" s="43"/>
      <c r="J69" s="44"/>
    </row>
    <row r="70">
      <c r="A70" s="29" t="s">
        <v>71</v>
      </c>
      <c r="B70" s="30"/>
      <c r="C70" s="31" t="s">
        <v>170</v>
      </c>
      <c r="D70" s="32"/>
      <c r="E70" s="29" t="s">
        <v>171</v>
      </c>
      <c r="F70" s="32"/>
      <c r="G70" s="32"/>
      <c r="H70" s="32"/>
      <c r="I70" s="33">
        <f>SUMIFS(I71:I78,A71:A78,"P")</f>
        <v>0</v>
      </c>
      <c r="J70" s="34"/>
    </row>
    <row r="71">
      <c r="A71" s="35" t="s">
        <v>74</v>
      </c>
      <c r="B71" s="35">
        <v>16</v>
      </c>
      <c r="C71" s="36" t="s">
        <v>246</v>
      </c>
      <c r="D71" s="35" t="s">
        <v>76</v>
      </c>
      <c r="E71" s="37" t="s">
        <v>247</v>
      </c>
      <c r="F71" s="38" t="s">
        <v>142</v>
      </c>
      <c r="G71" s="39">
        <v>3.4500000000000002</v>
      </c>
      <c r="H71" s="40">
        <v>0</v>
      </c>
      <c r="I71" s="40">
        <f>ROUND(G71*H71,P4)</f>
        <v>0</v>
      </c>
      <c r="J71" s="38" t="s">
        <v>79</v>
      </c>
      <c r="O71" s="41">
        <f>I71*0.21</f>
        <v>0</v>
      </c>
      <c r="P71">
        <v>3</v>
      </c>
    </row>
    <row r="72" ht="30">
      <c r="A72" s="35" t="s">
        <v>80</v>
      </c>
      <c r="B72" s="42"/>
      <c r="C72" s="43"/>
      <c r="D72" s="43"/>
      <c r="E72" s="37" t="s">
        <v>248</v>
      </c>
      <c r="F72" s="43"/>
      <c r="G72" s="43"/>
      <c r="H72" s="43"/>
      <c r="I72" s="43"/>
      <c r="J72" s="44"/>
    </row>
    <row r="73" ht="75">
      <c r="A73" s="35" t="s">
        <v>87</v>
      </c>
      <c r="B73" s="42"/>
      <c r="C73" s="43"/>
      <c r="D73" s="43"/>
      <c r="E73" s="45" t="s">
        <v>684</v>
      </c>
      <c r="F73" s="43"/>
      <c r="G73" s="43"/>
      <c r="H73" s="43"/>
      <c r="I73" s="43"/>
      <c r="J73" s="44"/>
    </row>
    <row r="74" ht="409.5">
      <c r="A74" s="35" t="s">
        <v>82</v>
      </c>
      <c r="B74" s="42"/>
      <c r="C74" s="43"/>
      <c r="D74" s="43"/>
      <c r="E74" s="37" t="s">
        <v>250</v>
      </c>
      <c r="F74" s="43"/>
      <c r="G74" s="43"/>
      <c r="H74" s="43"/>
      <c r="I74" s="43"/>
      <c r="J74" s="44"/>
    </row>
    <row r="75">
      <c r="A75" s="35" t="s">
        <v>74</v>
      </c>
      <c r="B75" s="35">
        <v>17</v>
      </c>
      <c r="C75" s="36" t="s">
        <v>606</v>
      </c>
      <c r="D75" s="35" t="s">
        <v>76</v>
      </c>
      <c r="E75" s="37" t="s">
        <v>607</v>
      </c>
      <c r="F75" s="38" t="s">
        <v>142</v>
      </c>
      <c r="G75" s="39">
        <v>5.75</v>
      </c>
      <c r="H75" s="40">
        <v>0</v>
      </c>
      <c r="I75" s="40">
        <f>ROUND(G75*H75,P4)</f>
        <v>0</v>
      </c>
      <c r="J75" s="38" t="s">
        <v>79</v>
      </c>
      <c r="O75" s="41">
        <f>I75*0.21</f>
        <v>0</v>
      </c>
      <c r="P75">
        <v>3</v>
      </c>
    </row>
    <row r="76">
      <c r="A76" s="35" t="s">
        <v>80</v>
      </c>
      <c r="B76" s="42"/>
      <c r="C76" s="43"/>
      <c r="D76" s="43"/>
      <c r="E76" s="46" t="s">
        <v>76</v>
      </c>
      <c r="F76" s="43"/>
      <c r="G76" s="43"/>
      <c r="H76" s="43"/>
      <c r="I76" s="43"/>
      <c r="J76" s="44"/>
    </row>
    <row r="77" ht="75">
      <c r="A77" s="35" t="s">
        <v>87</v>
      </c>
      <c r="B77" s="42"/>
      <c r="C77" s="43"/>
      <c r="D77" s="43"/>
      <c r="E77" s="45" t="s">
        <v>685</v>
      </c>
      <c r="F77" s="43"/>
      <c r="G77" s="43"/>
      <c r="H77" s="43"/>
      <c r="I77" s="43"/>
      <c r="J77" s="44"/>
    </row>
    <row r="78" ht="150">
      <c r="A78" s="35" t="s">
        <v>82</v>
      </c>
      <c r="B78" s="42"/>
      <c r="C78" s="43"/>
      <c r="D78" s="43"/>
      <c r="E78" s="37" t="s">
        <v>609</v>
      </c>
      <c r="F78" s="43"/>
      <c r="G78" s="43"/>
      <c r="H78" s="43"/>
      <c r="I78" s="43"/>
      <c r="J78" s="44"/>
    </row>
    <row r="79">
      <c r="A79" s="29" t="s">
        <v>71</v>
      </c>
      <c r="B79" s="30"/>
      <c r="C79" s="31" t="s">
        <v>138</v>
      </c>
      <c r="D79" s="32"/>
      <c r="E79" s="29" t="s">
        <v>139</v>
      </c>
      <c r="F79" s="32"/>
      <c r="G79" s="32"/>
      <c r="H79" s="32"/>
      <c r="I79" s="33">
        <f>SUMIFS(I80:I123,A80:A123,"P")</f>
        <v>0</v>
      </c>
      <c r="J79" s="34"/>
    </row>
    <row r="80">
      <c r="A80" s="35" t="s">
        <v>74</v>
      </c>
      <c r="B80" s="35">
        <v>18</v>
      </c>
      <c r="C80" s="36" t="s">
        <v>255</v>
      </c>
      <c r="D80" s="35" t="s">
        <v>76</v>
      </c>
      <c r="E80" s="37" t="s">
        <v>256</v>
      </c>
      <c r="F80" s="38" t="s">
        <v>142</v>
      </c>
      <c r="G80" s="39">
        <v>116.40000000000001</v>
      </c>
      <c r="H80" s="40">
        <v>0</v>
      </c>
      <c r="I80" s="40">
        <f>ROUND(G80*H80,P4)</f>
        <v>0</v>
      </c>
      <c r="J80" s="38" t="s">
        <v>79</v>
      </c>
      <c r="O80" s="41">
        <f>I80*0.21</f>
        <v>0</v>
      </c>
      <c r="P80">
        <v>3</v>
      </c>
    </row>
    <row r="81">
      <c r="A81" s="35" t="s">
        <v>80</v>
      </c>
      <c r="B81" s="42"/>
      <c r="C81" s="43"/>
      <c r="D81" s="43"/>
      <c r="E81" s="37" t="s">
        <v>203</v>
      </c>
      <c r="F81" s="43"/>
      <c r="G81" s="43"/>
      <c r="H81" s="43"/>
      <c r="I81" s="43"/>
      <c r="J81" s="44"/>
    </row>
    <row r="82">
      <c r="A82" s="35" t="s">
        <v>87</v>
      </c>
      <c r="B82" s="42"/>
      <c r="C82" s="43"/>
      <c r="D82" s="43"/>
      <c r="E82" s="45" t="s">
        <v>686</v>
      </c>
      <c r="F82" s="43"/>
      <c r="G82" s="43"/>
      <c r="H82" s="43"/>
      <c r="I82" s="43"/>
      <c r="J82" s="44"/>
    </row>
    <row r="83" ht="60">
      <c r="A83" s="35" t="s">
        <v>82</v>
      </c>
      <c r="B83" s="42"/>
      <c r="C83" s="43"/>
      <c r="D83" s="43"/>
      <c r="E83" s="37" t="s">
        <v>258</v>
      </c>
      <c r="F83" s="43"/>
      <c r="G83" s="43"/>
      <c r="H83" s="43"/>
      <c r="I83" s="43"/>
      <c r="J83" s="44"/>
    </row>
    <row r="84">
      <c r="A84" s="35" t="s">
        <v>74</v>
      </c>
      <c r="B84" s="35">
        <v>19</v>
      </c>
      <c r="C84" s="36" t="s">
        <v>259</v>
      </c>
      <c r="D84" s="35" t="s">
        <v>76</v>
      </c>
      <c r="E84" s="37" t="s">
        <v>260</v>
      </c>
      <c r="F84" s="38" t="s">
        <v>196</v>
      </c>
      <c r="G84" s="39">
        <v>116.40000000000001</v>
      </c>
      <c r="H84" s="40">
        <v>0</v>
      </c>
      <c r="I84" s="40">
        <f>ROUND(G84*H84,P4)</f>
        <v>0</v>
      </c>
      <c r="J84" s="38" t="s">
        <v>79</v>
      </c>
      <c r="O84" s="41">
        <f>I84*0.21</f>
        <v>0</v>
      </c>
      <c r="P84">
        <v>3</v>
      </c>
    </row>
    <row r="85" ht="30">
      <c r="A85" s="35" t="s">
        <v>80</v>
      </c>
      <c r="B85" s="42"/>
      <c r="C85" s="43"/>
      <c r="D85" s="43"/>
      <c r="E85" s="37" t="s">
        <v>390</v>
      </c>
      <c r="F85" s="43"/>
      <c r="G85" s="43"/>
      <c r="H85" s="43"/>
      <c r="I85" s="43"/>
      <c r="J85" s="44"/>
    </row>
    <row r="86">
      <c r="A86" s="35" t="s">
        <v>87</v>
      </c>
      <c r="B86" s="42"/>
      <c r="C86" s="43"/>
      <c r="D86" s="43"/>
      <c r="E86" s="45" t="s">
        <v>687</v>
      </c>
      <c r="F86" s="43"/>
      <c r="G86" s="43"/>
      <c r="H86" s="43"/>
      <c r="I86" s="43"/>
      <c r="J86" s="44"/>
    </row>
    <row r="87" ht="60">
      <c r="A87" s="35" t="s">
        <v>82</v>
      </c>
      <c r="B87" s="42"/>
      <c r="C87" s="43"/>
      <c r="D87" s="43"/>
      <c r="E87" s="37" t="s">
        <v>258</v>
      </c>
      <c r="F87" s="43"/>
      <c r="G87" s="43"/>
      <c r="H87" s="43"/>
      <c r="I87" s="43"/>
      <c r="J87" s="44"/>
    </row>
    <row r="88">
      <c r="A88" s="35" t="s">
        <v>74</v>
      </c>
      <c r="B88" s="35">
        <v>20</v>
      </c>
      <c r="C88" s="36" t="s">
        <v>392</v>
      </c>
      <c r="D88" s="35" t="s">
        <v>76</v>
      </c>
      <c r="E88" s="37" t="s">
        <v>393</v>
      </c>
      <c r="F88" s="38" t="s">
        <v>196</v>
      </c>
      <c r="G88" s="39">
        <v>582</v>
      </c>
      <c r="H88" s="40">
        <v>0</v>
      </c>
      <c r="I88" s="40">
        <f>ROUND(G88*H88,P4)</f>
        <v>0</v>
      </c>
      <c r="J88" s="38" t="s">
        <v>79</v>
      </c>
      <c r="O88" s="41">
        <f>I88*0.21</f>
        <v>0</v>
      </c>
      <c r="P88">
        <v>3</v>
      </c>
    </row>
    <row r="89" ht="45">
      <c r="A89" s="35" t="s">
        <v>80</v>
      </c>
      <c r="B89" s="42"/>
      <c r="C89" s="43"/>
      <c r="D89" s="43"/>
      <c r="E89" s="37" t="s">
        <v>394</v>
      </c>
      <c r="F89" s="43"/>
      <c r="G89" s="43"/>
      <c r="H89" s="43"/>
      <c r="I89" s="43"/>
      <c r="J89" s="44"/>
    </row>
    <row r="90">
      <c r="A90" s="35" t="s">
        <v>87</v>
      </c>
      <c r="B90" s="42"/>
      <c r="C90" s="43"/>
      <c r="D90" s="43"/>
      <c r="E90" s="45" t="s">
        <v>688</v>
      </c>
      <c r="F90" s="43"/>
      <c r="G90" s="43"/>
      <c r="H90" s="43"/>
      <c r="I90" s="43"/>
      <c r="J90" s="44"/>
    </row>
    <row r="91" ht="120">
      <c r="A91" s="35" t="s">
        <v>82</v>
      </c>
      <c r="B91" s="42"/>
      <c r="C91" s="43"/>
      <c r="D91" s="43"/>
      <c r="E91" s="37" t="s">
        <v>457</v>
      </c>
      <c r="F91" s="43"/>
      <c r="G91" s="43"/>
      <c r="H91" s="43"/>
      <c r="I91" s="43"/>
      <c r="J91" s="44"/>
    </row>
    <row r="92">
      <c r="A92" s="35" t="s">
        <v>74</v>
      </c>
      <c r="B92" s="35">
        <v>21</v>
      </c>
      <c r="C92" s="36" t="s">
        <v>397</v>
      </c>
      <c r="D92" s="35" t="s">
        <v>76</v>
      </c>
      <c r="E92" s="37" t="s">
        <v>398</v>
      </c>
      <c r="F92" s="38" t="s">
        <v>196</v>
      </c>
      <c r="G92" s="39">
        <v>582</v>
      </c>
      <c r="H92" s="40">
        <v>0</v>
      </c>
      <c r="I92" s="40">
        <f>ROUND(G92*H92,P4)</f>
        <v>0</v>
      </c>
      <c r="J92" s="38" t="s">
        <v>79</v>
      </c>
      <c r="O92" s="41">
        <f>I92*0.21</f>
        <v>0</v>
      </c>
      <c r="P92">
        <v>3</v>
      </c>
    </row>
    <row r="93">
      <c r="A93" s="35" t="s">
        <v>80</v>
      </c>
      <c r="B93" s="42"/>
      <c r="C93" s="43"/>
      <c r="D93" s="43"/>
      <c r="E93" s="37" t="s">
        <v>203</v>
      </c>
      <c r="F93" s="43"/>
      <c r="G93" s="43"/>
      <c r="H93" s="43"/>
      <c r="I93" s="43"/>
      <c r="J93" s="44"/>
    </row>
    <row r="94" ht="30">
      <c r="A94" s="35" t="s">
        <v>87</v>
      </c>
      <c r="B94" s="42"/>
      <c r="C94" s="43"/>
      <c r="D94" s="43"/>
      <c r="E94" s="45" t="s">
        <v>689</v>
      </c>
      <c r="F94" s="43"/>
      <c r="G94" s="43"/>
      <c r="H94" s="43"/>
      <c r="I94" s="43"/>
      <c r="J94" s="44"/>
    </row>
    <row r="95" ht="120">
      <c r="A95" s="35" t="s">
        <v>82</v>
      </c>
      <c r="B95" s="42"/>
      <c r="C95" s="43"/>
      <c r="D95" s="43"/>
      <c r="E95" s="37" t="s">
        <v>199</v>
      </c>
      <c r="F95" s="43"/>
      <c r="G95" s="43"/>
      <c r="H95" s="43"/>
      <c r="I95" s="43"/>
      <c r="J95" s="44"/>
    </row>
    <row r="96">
      <c r="A96" s="35" t="s">
        <v>74</v>
      </c>
      <c r="B96" s="35">
        <v>22</v>
      </c>
      <c r="C96" s="36" t="s">
        <v>400</v>
      </c>
      <c r="D96" s="35" t="s">
        <v>76</v>
      </c>
      <c r="E96" s="37" t="s">
        <v>401</v>
      </c>
      <c r="F96" s="38" t="s">
        <v>196</v>
      </c>
      <c r="G96" s="39">
        <v>6301</v>
      </c>
      <c r="H96" s="40">
        <v>0</v>
      </c>
      <c r="I96" s="40">
        <f>ROUND(G96*H96,P4)</f>
        <v>0</v>
      </c>
      <c r="J96" s="38" t="s">
        <v>79</v>
      </c>
      <c r="O96" s="41">
        <f>I96*0.21</f>
        <v>0</v>
      </c>
      <c r="P96">
        <v>3</v>
      </c>
    </row>
    <row r="97">
      <c r="A97" s="35" t="s">
        <v>80</v>
      </c>
      <c r="B97" s="42"/>
      <c r="C97" s="43"/>
      <c r="D97" s="43"/>
      <c r="E97" s="37" t="s">
        <v>402</v>
      </c>
      <c r="F97" s="43"/>
      <c r="G97" s="43"/>
      <c r="H97" s="43"/>
      <c r="I97" s="43"/>
      <c r="J97" s="44"/>
    </row>
    <row r="98">
      <c r="A98" s="35" t="s">
        <v>87</v>
      </c>
      <c r="B98" s="42"/>
      <c r="C98" s="43"/>
      <c r="D98" s="43"/>
      <c r="E98" s="45" t="s">
        <v>690</v>
      </c>
      <c r="F98" s="43"/>
      <c r="G98" s="43"/>
      <c r="H98" s="43"/>
      <c r="I98" s="43"/>
      <c r="J98" s="44"/>
    </row>
    <row r="99" ht="90">
      <c r="A99" s="35" t="s">
        <v>82</v>
      </c>
      <c r="B99" s="42"/>
      <c r="C99" s="43"/>
      <c r="D99" s="43"/>
      <c r="E99" s="37" t="s">
        <v>404</v>
      </c>
      <c r="F99" s="43"/>
      <c r="G99" s="43"/>
      <c r="H99" s="43"/>
      <c r="I99" s="43"/>
      <c r="J99" s="44"/>
    </row>
    <row r="100">
      <c r="A100" s="35" t="s">
        <v>74</v>
      </c>
      <c r="B100" s="35">
        <v>23</v>
      </c>
      <c r="C100" s="36" t="s">
        <v>263</v>
      </c>
      <c r="D100" s="35" t="s">
        <v>76</v>
      </c>
      <c r="E100" s="37" t="s">
        <v>264</v>
      </c>
      <c r="F100" s="38" t="s">
        <v>196</v>
      </c>
      <c r="G100" s="39">
        <v>1838</v>
      </c>
      <c r="H100" s="40">
        <v>0</v>
      </c>
      <c r="I100" s="40">
        <f>ROUND(G100*H100,P4)</f>
        <v>0</v>
      </c>
      <c r="J100" s="38" t="s">
        <v>79</v>
      </c>
      <c r="O100" s="41">
        <f>I100*0.21</f>
        <v>0</v>
      </c>
      <c r="P100">
        <v>3</v>
      </c>
    </row>
    <row r="101">
      <c r="A101" s="35" t="s">
        <v>80</v>
      </c>
      <c r="B101" s="42"/>
      <c r="C101" s="43"/>
      <c r="D101" s="43"/>
      <c r="E101" s="46" t="s">
        <v>76</v>
      </c>
      <c r="F101" s="43"/>
      <c r="G101" s="43"/>
      <c r="H101" s="43"/>
      <c r="I101" s="43"/>
      <c r="J101" s="44"/>
    </row>
    <row r="102" ht="45">
      <c r="A102" s="35" t="s">
        <v>87</v>
      </c>
      <c r="B102" s="42"/>
      <c r="C102" s="43"/>
      <c r="D102" s="43"/>
      <c r="E102" s="45" t="s">
        <v>691</v>
      </c>
      <c r="F102" s="43"/>
      <c r="G102" s="43"/>
      <c r="H102" s="43"/>
      <c r="I102" s="43"/>
      <c r="J102" s="44"/>
    </row>
    <row r="103" ht="120">
      <c r="A103" s="35" t="s">
        <v>82</v>
      </c>
      <c r="B103" s="42"/>
      <c r="C103" s="43"/>
      <c r="D103" s="43"/>
      <c r="E103" s="37" t="s">
        <v>199</v>
      </c>
      <c r="F103" s="43"/>
      <c r="G103" s="43"/>
      <c r="H103" s="43"/>
      <c r="I103" s="43"/>
      <c r="J103" s="44"/>
    </row>
    <row r="104">
      <c r="A104" s="35" t="s">
        <v>74</v>
      </c>
      <c r="B104" s="35">
        <v>24</v>
      </c>
      <c r="C104" s="36" t="s">
        <v>265</v>
      </c>
      <c r="D104" s="35" t="s">
        <v>76</v>
      </c>
      <c r="E104" s="37" t="s">
        <v>266</v>
      </c>
      <c r="F104" s="38" t="s">
        <v>196</v>
      </c>
      <c r="G104" s="39">
        <v>6301</v>
      </c>
      <c r="H104" s="40">
        <v>0</v>
      </c>
      <c r="I104" s="40">
        <f>ROUND(G104*H104,P4)</f>
        <v>0</v>
      </c>
      <c r="J104" s="38" t="s">
        <v>79</v>
      </c>
      <c r="O104" s="41">
        <f>I104*0.21</f>
        <v>0</v>
      </c>
      <c r="P104">
        <v>3</v>
      </c>
    </row>
    <row r="105">
      <c r="A105" s="35" t="s">
        <v>80</v>
      </c>
      <c r="B105" s="42"/>
      <c r="C105" s="43"/>
      <c r="D105" s="43"/>
      <c r="E105" s="37" t="s">
        <v>267</v>
      </c>
      <c r="F105" s="43"/>
      <c r="G105" s="43"/>
      <c r="H105" s="43"/>
      <c r="I105" s="43"/>
      <c r="J105" s="44"/>
    </row>
    <row r="106">
      <c r="A106" s="35" t="s">
        <v>87</v>
      </c>
      <c r="B106" s="42"/>
      <c r="C106" s="43"/>
      <c r="D106" s="43"/>
      <c r="E106" s="45" t="s">
        <v>692</v>
      </c>
      <c r="F106" s="43"/>
      <c r="G106" s="43"/>
      <c r="H106" s="43"/>
      <c r="I106" s="43"/>
      <c r="J106" s="44"/>
    </row>
    <row r="107" ht="75">
      <c r="A107" s="35" t="s">
        <v>82</v>
      </c>
      <c r="B107" s="42"/>
      <c r="C107" s="43"/>
      <c r="D107" s="43"/>
      <c r="E107" s="37" t="s">
        <v>269</v>
      </c>
      <c r="F107" s="43"/>
      <c r="G107" s="43"/>
      <c r="H107" s="43"/>
      <c r="I107" s="43"/>
      <c r="J107" s="44"/>
    </row>
    <row r="108">
      <c r="A108" s="35" t="s">
        <v>74</v>
      </c>
      <c r="B108" s="35">
        <v>25</v>
      </c>
      <c r="C108" s="36" t="s">
        <v>270</v>
      </c>
      <c r="D108" s="35" t="s">
        <v>76</v>
      </c>
      <c r="E108" s="37" t="s">
        <v>271</v>
      </c>
      <c r="F108" s="38" t="s">
        <v>196</v>
      </c>
      <c r="G108" s="39">
        <v>6301</v>
      </c>
      <c r="H108" s="40">
        <v>0</v>
      </c>
      <c r="I108" s="40">
        <f>ROUND(G108*H108,P4)</f>
        <v>0</v>
      </c>
      <c r="J108" s="38" t="s">
        <v>79</v>
      </c>
      <c r="O108" s="41">
        <f>I108*0.21</f>
        <v>0</v>
      </c>
      <c r="P108">
        <v>3</v>
      </c>
    </row>
    <row r="109" ht="30">
      <c r="A109" s="35" t="s">
        <v>80</v>
      </c>
      <c r="B109" s="42"/>
      <c r="C109" s="43"/>
      <c r="D109" s="43"/>
      <c r="E109" s="37" t="s">
        <v>406</v>
      </c>
      <c r="F109" s="43"/>
      <c r="G109" s="43"/>
      <c r="H109" s="43"/>
      <c r="I109" s="43"/>
      <c r="J109" s="44"/>
    </row>
    <row r="110">
      <c r="A110" s="35" t="s">
        <v>87</v>
      </c>
      <c r="B110" s="42"/>
      <c r="C110" s="43"/>
      <c r="D110" s="43"/>
      <c r="E110" s="45" t="s">
        <v>692</v>
      </c>
      <c r="F110" s="43"/>
      <c r="G110" s="43"/>
      <c r="H110" s="43"/>
      <c r="I110" s="43"/>
      <c r="J110" s="44"/>
    </row>
    <row r="111" ht="75">
      <c r="A111" s="35" t="s">
        <v>82</v>
      </c>
      <c r="B111" s="42"/>
      <c r="C111" s="43"/>
      <c r="D111" s="43"/>
      <c r="E111" s="37" t="s">
        <v>269</v>
      </c>
      <c r="F111" s="43"/>
      <c r="G111" s="43"/>
      <c r="H111" s="43"/>
      <c r="I111" s="43"/>
      <c r="J111" s="44"/>
    </row>
    <row r="112">
      <c r="A112" s="35" t="s">
        <v>74</v>
      </c>
      <c r="B112" s="35">
        <v>26</v>
      </c>
      <c r="C112" s="36" t="s">
        <v>274</v>
      </c>
      <c r="D112" s="35" t="s">
        <v>76</v>
      </c>
      <c r="E112" s="37" t="s">
        <v>275</v>
      </c>
      <c r="F112" s="38" t="s">
        <v>196</v>
      </c>
      <c r="G112" s="39">
        <v>970</v>
      </c>
      <c r="H112" s="40">
        <v>0</v>
      </c>
      <c r="I112" s="40">
        <f>ROUND(G112*H112,P4)</f>
        <v>0</v>
      </c>
      <c r="J112" s="38" t="s">
        <v>79</v>
      </c>
      <c r="O112" s="41">
        <f>I112*0.21</f>
        <v>0</v>
      </c>
      <c r="P112">
        <v>3</v>
      </c>
    </row>
    <row r="113" ht="75">
      <c r="A113" s="35" t="s">
        <v>80</v>
      </c>
      <c r="B113" s="42"/>
      <c r="C113" s="43"/>
      <c r="D113" s="43"/>
      <c r="E113" s="37" t="s">
        <v>276</v>
      </c>
      <c r="F113" s="43"/>
      <c r="G113" s="43"/>
      <c r="H113" s="43"/>
      <c r="I113" s="43"/>
      <c r="J113" s="44"/>
    </row>
    <row r="114">
      <c r="A114" s="35" t="s">
        <v>87</v>
      </c>
      <c r="B114" s="42"/>
      <c r="C114" s="43"/>
      <c r="D114" s="43"/>
      <c r="E114" s="45" t="s">
        <v>693</v>
      </c>
      <c r="F114" s="43"/>
      <c r="G114" s="43"/>
      <c r="H114" s="43"/>
      <c r="I114" s="43"/>
      <c r="J114" s="44"/>
    </row>
    <row r="115" ht="60">
      <c r="A115" s="35" t="s">
        <v>82</v>
      </c>
      <c r="B115" s="42"/>
      <c r="C115" s="43"/>
      <c r="D115" s="43"/>
      <c r="E115" s="37" t="s">
        <v>278</v>
      </c>
      <c r="F115" s="43"/>
      <c r="G115" s="43"/>
      <c r="H115" s="43"/>
      <c r="I115" s="43"/>
      <c r="J115" s="44"/>
    </row>
    <row r="116">
      <c r="A116" s="35" t="s">
        <v>74</v>
      </c>
      <c r="B116" s="35">
        <v>27</v>
      </c>
      <c r="C116" s="36" t="s">
        <v>281</v>
      </c>
      <c r="D116" s="35" t="s">
        <v>76</v>
      </c>
      <c r="E116" s="37" t="s">
        <v>282</v>
      </c>
      <c r="F116" s="38" t="s">
        <v>196</v>
      </c>
      <c r="G116" s="39">
        <v>6301</v>
      </c>
      <c r="H116" s="40">
        <v>0</v>
      </c>
      <c r="I116" s="40">
        <f>ROUND(G116*H116,P4)</f>
        <v>0</v>
      </c>
      <c r="J116" s="38" t="s">
        <v>79</v>
      </c>
      <c r="O116" s="41">
        <f>I116*0.21</f>
        <v>0</v>
      </c>
      <c r="P116">
        <v>3</v>
      </c>
    </row>
    <row r="117">
      <c r="A117" s="35" t="s">
        <v>80</v>
      </c>
      <c r="B117" s="42"/>
      <c r="C117" s="43"/>
      <c r="D117" s="43"/>
      <c r="E117" s="37" t="s">
        <v>283</v>
      </c>
      <c r="F117" s="43"/>
      <c r="G117" s="43"/>
      <c r="H117" s="43"/>
      <c r="I117" s="43"/>
      <c r="J117" s="44"/>
    </row>
    <row r="118">
      <c r="A118" s="35" t="s">
        <v>87</v>
      </c>
      <c r="B118" s="42"/>
      <c r="C118" s="43"/>
      <c r="D118" s="43"/>
      <c r="E118" s="45" t="s">
        <v>692</v>
      </c>
      <c r="F118" s="43"/>
      <c r="G118" s="43"/>
      <c r="H118" s="43"/>
      <c r="I118" s="43"/>
      <c r="J118" s="44"/>
    </row>
    <row r="119" ht="165">
      <c r="A119" s="35" t="s">
        <v>82</v>
      </c>
      <c r="B119" s="42"/>
      <c r="C119" s="43"/>
      <c r="D119" s="43"/>
      <c r="E119" s="37" t="s">
        <v>285</v>
      </c>
      <c r="F119" s="43"/>
      <c r="G119" s="43"/>
      <c r="H119" s="43"/>
      <c r="I119" s="43"/>
      <c r="J119" s="44"/>
    </row>
    <row r="120">
      <c r="A120" s="35" t="s">
        <v>74</v>
      </c>
      <c r="B120" s="35">
        <v>28</v>
      </c>
      <c r="C120" s="36" t="s">
        <v>293</v>
      </c>
      <c r="D120" s="35" t="s">
        <v>76</v>
      </c>
      <c r="E120" s="37" t="s">
        <v>294</v>
      </c>
      <c r="F120" s="38" t="s">
        <v>196</v>
      </c>
      <c r="G120" s="39">
        <v>6301</v>
      </c>
      <c r="H120" s="40">
        <v>0</v>
      </c>
      <c r="I120" s="40">
        <f>ROUND(G120*H120,P4)</f>
        <v>0</v>
      </c>
      <c r="J120" s="38" t="s">
        <v>79</v>
      </c>
      <c r="O120" s="41">
        <f>I120*0.21</f>
        <v>0</v>
      </c>
      <c r="P120">
        <v>3</v>
      </c>
    </row>
    <row r="121">
      <c r="A121" s="35" t="s">
        <v>80</v>
      </c>
      <c r="B121" s="42"/>
      <c r="C121" s="43"/>
      <c r="D121" s="43"/>
      <c r="E121" s="46" t="s">
        <v>76</v>
      </c>
      <c r="F121" s="43"/>
      <c r="G121" s="43"/>
      <c r="H121" s="43"/>
      <c r="I121" s="43"/>
      <c r="J121" s="44"/>
    </row>
    <row r="122">
      <c r="A122" s="35" t="s">
        <v>87</v>
      </c>
      <c r="B122" s="42"/>
      <c r="C122" s="43"/>
      <c r="D122" s="43"/>
      <c r="E122" s="45" t="s">
        <v>692</v>
      </c>
      <c r="F122" s="43"/>
      <c r="G122" s="43"/>
      <c r="H122" s="43"/>
      <c r="I122" s="43"/>
      <c r="J122" s="44"/>
    </row>
    <row r="123" ht="165">
      <c r="A123" s="35" t="s">
        <v>82</v>
      </c>
      <c r="B123" s="42"/>
      <c r="C123" s="43"/>
      <c r="D123" s="43"/>
      <c r="E123" s="37" t="s">
        <v>285</v>
      </c>
      <c r="F123" s="43"/>
      <c r="G123" s="43"/>
      <c r="H123" s="43"/>
      <c r="I123" s="43"/>
      <c r="J123" s="44"/>
    </row>
    <row r="124">
      <c r="A124" s="29" t="s">
        <v>71</v>
      </c>
      <c r="B124" s="30"/>
      <c r="C124" s="31" t="s">
        <v>295</v>
      </c>
      <c r="D124" s="32"/>
      <c r="E124" s="29" t="s">
        <v>296</v>
      </c>
      <c r="F124" s="32"/>
      <c r="G124" s="32"/>
      <c r="H124" s="32"/>
      <c r="I124" s="33">
        <f>SUMIFS(I125:I128,A125:A128,"P")</f>
        <v>0</v>
      </c>
      <c r="J124" s="34"/>
    </row>
    <row r="125" ht="30">
      <c r="A125" s="35" t="s">
        <v>74</v>
      </c>
      <c r="B125" s="35">
        <v>29</v>
      </c>
      <c r="C125" s="36" t="s">
        <v>297</v>
      </c>
      <c r="D125" s="35" t="s">
        <v>76</v>
      </c>
      <c r="E125" s="37" t="s">
        <v>298</v>
      </c>
      <c r="F125" s="38" t="s">
        <v>196</v>
      </c>
      <c r="G125" s="39">
        <v>22.859999999999999</v>
      </c>
      <c r="H125" s="40">
        <v>0</v>
      </c>
      <c r="I125" s="40">
        <f>ROUND(G125*H125,P4)</f>
        <v>0</v>
      </c>
      <c r="J125" s="38" t="s">
        <v>79</v>
      </c>
      <c r="O125" s="41">
        <f>I125*0.21</f>
        <v>0</v>
      </c>
      <c r="P125">
        <v>3</v>
      </c>
    </row>
    <row r="126">
      <c r="A126" s="35" t="s">
        <v>80</v>
      </c>
      <c r="B126" s="42"/>
      <c r="C126" s="43"/>
      <c r="D126" s="43"/>
      <c r="E126" s="46" t="s">
        <v>76</v>
      </c>
      <c r="F126" s="43"/>
      <c r="G126" s="43"/>
      <c r="H126" s="43"/>
      <c r="I126" s="43"/>
      <c r="J126" s="44"/>
    </row>
    <row r="127" ht="90">
      <c r="A127" s="35" t="s">
        <v>87</v>
      </c>
      <c r="B127" s="42"/>
      <c r="C127" s="43"/>
      <c r="D127" s="43"/>
      <c r="E127" s="45" t="s">
        <v>694</v>
      </c>
      <c r="F127" s="43"/>
      <c r="G127" s="43"/>
      <c r="H127" s="43"/>
      <c r="I127" s="43"/>
      <c r="J127" s="44"/>
    </row>
    <row r="128" ht="90">
      <c r="A128" s="35" t="s">
        <v>82</v>
      </c>
      <c r="B128" s="42"/>
      <c r="C128" s="43"/>
      <c r="D128" s="43"/>
      <c r="E128" s="37" t="s">
        <v>300</v>
      </c>
      <c r="F128" s="43"/>
      <c r="G128" s="43"/>
      <c r="H128" s="43"/>
      <c r="I128" s="43"/>
      <c r="J128" s="44"/>
    </row>
    <row r="129">
      <c r="A129" s="29" t="s">
        <v>71</v>
      </c>
      <c r="B129" s="30"/>
      <c r="C129" s="31" t="s">
        <v>301</v>
      </c>
      <c r="D129" s="32"/>
      <c r="E129" s="29" t="s">
        <v>302</v>
      </c>
      <c r="F129" s="32"/>
      <c r="G129" s="32"/>
      <c r="H129" s="32"/>
      <c r="I129" s="33">
        <f>SUMIFS(I130:I133,A130:A133,"P")</f>
        <v>0</v>
      </c>
      <c r="J129" s="34"/>
    </row>
    <row r="130">
      <c r="A130" s="35" t="s">
        <v>74</v>
      </c>
      <c r="B130" s="35">
        <v>30</v>
      </c>
      <c r="C130" s="36" t="s">
        <v>303</v>
      </c>
      <c r="D130" s="35" t="s">
        <v>76</v>
      </c>
      <c r="E130" s="37" t="s">
        <v>304</v>
      </c>
      <c r="F130" s="38" t="s">
        <v>131</v>
      </c>
      <c r="G130" s="39">
        <v>2</v>
      </c>
      <c r="H130" s="40">
        <v>0</v>
      </c>
      <c r="I130" s="40">
        <f>ROUND(G130*H130,P4)</f>
        <v>0</v>
      </c>
      <c r="J130" s="38" t="s">
        <v>79</v>
      </c>
      <c r="O130" s="41">
        <f>I130*0.21</f>
        <v>0</v>
      </c>
      <c r="P130">
        <v>3</v>
      </c>
    </row>
    <row r="131">
      <c r="A131" s="35" t="s">
        <v>80</v>
      </c>
      <c r="B131" s="42"/>
      <c r="C131" s="43"/>
      <c r="D131" s="43"/>
      <c r="E131" s="46" t="s">
        <v>76</v>
      </c>
      <c r="F131" s="43"/>
      <c r="G131" s="43"/>
      <c r="H131" s="43"/>
      <c r="I131" s="43"/>
      <c r="J131" s="44"/>
    </row>
    <row r="132" ht="45">
      <c r="A132" s="35" t="s">
        <v>87</v>
      </c>
      <c r="B132" s="42"/>
      <c r="C132" s="43"/>
      <c r="D132" s="43"/>
      <c r="E132" s="45" t="s">
        <v>695</v>
      </c>
      <c r="F132" s="43"/>
      <c r="G132" s="43"/>
      <c r="H132" s="43"/>
      <c r="I132" s="43"/>
      <c r="J132" s="44"/>
    </row>
    <row r="133">
      <c r="A133" s="35" t="s">
        <v>82</v>
      </c>
      <c r="B133" s="42"/>
      <c r="C133" s="43"/>
      <c r="D133" s="43"/>
      <c r="E133" s="37" t="s">
        <v>306</v>
      </c>
      <c r="F133" s="43"/>
      <c r="G133" s="43"/>
      <c r="H133" s="43"/>
      <c r="I133" s="43"/>
      <c r="J133" s="44"/>
    </row>
    <row r="134">
      <c r="A134" s="29" t="s">
        <v>71</v>
      </c>
      <c r="B134" s="30"/>
      <c r="C134" s="31" t="s">
        <v>185</v>
      </c>
      <c r="D134" s="32"/>
      <c r="E134" s="29" t="s">
        <v>186</v>
      </c>
      <c r="F134" s="32"/>
      <c r="G134" s="32"/>
      <c r="H134" s="32"/>
      <c r="I134" s="33">
        <f>SUMIFS(I135:I185,A135:A185,"P")</f>
        <v>0</v>
      </c>
      <c r="J134" s="34"/>
    </row>
    <row r="135">
      <c r="A135" s="35" t="s">
        <v>74</v>
      </c>
      <c r="B135" s="35">
        <v>31</v>
      </c>
      <c r="C135" s="36" t="s">
        <v>409</v>
      </c>
      <c r="D135" s="35" t="s">
        <v>76</v>
      </c>
      <c r="E135" s="37" t="s">
        <v>410</v>
      </c>
      <c r="F135" s="38" t="s">
        <v>189</v>
      </c>
      <c r="G135" s="39">
        <v>21.300000000000001</v>
      </c>
      <c r="H135" s="40">
        <v>0</v>
      </c>
      <c r="I135" s="40">
        <f>ROUND(G135*H135,P4)</f>
        <v>0</v>
      </c>
      <c r="J135" s="38" t="s">
        <v>79</v>
      </c>
      <c r="O135" s="41">
        <f>I135*0.21</f>
        <v>0</v>
      </c>
      <c r="P135">
        <v>3</v>
      </c>
    </row>
    <row r="136">
      <c r="A136" s="35" t="s">
        <v>80</v>
      </c>
      <c r="B136" s="42"/>
      <c r="C136" s="43"/>
      <c r="D136" s="43"/>
      <c r="E136" s="37" t="s">
        <v>411</v>
      </c>
      <c r="F136" s="43"/>
      <c r="G136" s="43"/>
      <c r="H136" s="43"/>
      <c r="I136" s="43"/>
      <c r="J136" s="44"/>
    </row>
    <row r="137" ht="45">
      <c r="A137" s="35" t="s">
        <v>87</v>
      </c>
      <c r="B137" s="42"/>
      <c r="C137" s="43"/>
      <c r="D137" s="43"/>
      <c r="E137" s="45" t="s">
        <v>696</v>
      </c>
      <c r="F137" s="43"/>
      <c r="G137" s="43"/>
      <c r="H137" s="43"/>
      <c r="I137" s="43"/>
      <c r="J137" s="44"/>
    </row>
    <row r="138" ht="75">
      <c r="A138" s="35" t="s">
        <v>82</v>
      </c>
      <c r="B138" s="42"/>
      <c r="C138" s="43"/>
      <c r="D138" s="43"/>
      <c r="E138" s="37" t="s">
        <v>413</v>
      </c>
      <c r="F138" s="43"/>
      <c r="G138" s="43"/>
      <c r="H138" s="43"/>
      <c r="I138" s="43"/>
      <c r="J138" s="44"/>
    </row>
    <row r="139" ht="30">
      <c r="A139" s="35" t="s">
        <v>74</v>
      </c>
      <c r="B139" s="35">
        <v>32</v>
      </c>
      <c r="C139" s="36" t="s">
        <v>474</v>
      </c>
      <c r="D139" s="35" t="s">
        <v>76</v>
      </c>
      <c r="E139" s="37" t="s">
        <v>475</v>
      </c>
      <c r="F139" s="38" t="s">
        <v>189</v>
      </c>
      <c r="G139" s="39">
        <v>1085</v>
      </c>
      <c r="H139" s="40">
        <v>0</v>
      </c>
      <c r="I139" s="40">
        <f>ROUND(G139*H139,P4)</f>
        <v>0</v>
      </c>
      <c r="J139" s="38" t="s">
        <v>79</v>
      </c>
      <c r="O139" s="41">
        <f>I139*0.21</f>
        <v>0</v>
      </c>
      <c r="P139">
        <v>3</v>
      </c>
    </row>
    <row r="140">
      <c r="A140" s="35" t="s">
        <v>80</v>
      </c>
      <c r="B140" s="42"/>
      <c r="C140" s="43"/>
      <c r="D140" s="43"/>
      <c r="E140" s="46" t="s">
        <v>76</v>
      </c>
      <c r="F140" s="43"/>
      <c r="G140" s="43"/>
      <c r="H140" s="43"/>
      <c r="I140" s="43"/>
      <c r="J140" s="44"/>
    </row>
    <row r="141" ht="75">
      <c r="A141" s="35" t="s">
        <v>87</v>
      </c>
      <c r="B141" s="42"/>
      <c r="C141" s="43"/>
      <c r="D141" s="43"/>
      <c r="E141" s="45" t="s">
        <v>697</v>
      </c>
      <c r="F141" s="43"/>
      <c r="G141" s="43"/>
      <c r="H141" s="43"/>
      <c r="I141" s="43"/>
      <c r="J141" s="44"/>
    </row>
    <row r="142" ht="165">
      <c r="A142" s="35" t="s">
        <v>82</v>
      </c>
      <c r="B142" s="42"/>
      <c r="C142" s="43"/>
      <c r="D142" s="43"/>
      <c r="E142" s="37" t="s">
        <v>477</v>
      </c>
      <c r="F142" s="43"/>
      <c r="G142" s="43"/>
      <c r="H142" s="43"/>
      <c r="I142" s="43"/>
      <c r="J142" s="44"/>
    </row>
    <row r="143" ht="30">
      <c r="A143" s="35" t="s">
        <v>74</v>
      </c>
      <c r="B143" s="35">
        <v>33</v>
      </c>
      <c r="C143" s="36" t="s">
        <v>478</v>
      </c>
      <c r="D143" s="35" t="s">
        <v>76</v>
      </c>
      <c r="E143" s="37" t="s">
        <v>479</v>
      </c>
      <c r="F143" s="38" t="s">
        <v>189</v>
      </c>
      <c r="G143" s="39">
        <v>1085</v>
      </c>
      <c r="H143" s="40">
        <v>0</v>
      </c>
      <c r="I143" s="40">
        <f>ROUND(G143*H143,P4)</f>
        <v>0</v>
      </c>
      <c r="J143" s="38" t="s">
        <v>79</v>
      </c>
      <c r="O143" s="41">
        <f>I143*0.21</f>
        <v>0</v>
      </c>
      <c r="P143">
        <v>3</v>
      </c>
    </row>
    <row r="144">
      <c r="A144" s="35" t="s">
        <v>80</v>
      </c>
      <c r="B144" s="42"/>
      <c r="C144" s="43"/>
      <c r="D144" s="43"/>
      <c r="E144" s="37" t="s">
        <v>328</v>
      </c>
      <c r="F144" s="43"/>
      <c r="G144" s="43"/>
      <c r="H144" s="43"/>
      <c r="I144" s="43"/>
      <c r="J144" s="44"/>
    </row>
    <row r="145" ht="75">
      <c r="A145" s="35" t="s">
        <v>87</v>
      </c>
      <c r="B145" s="42"/>
      <c r="C145" s="43"/>
      <c r="D145" s="43"/>
      <c r="E145" s="45" t="s">
        <v>697</v>
      </c>
      <c r="F145" s="43"/>
      <c r="G145" s="43"/>
      <c r="H145" s="43"/>
      <c r="I145" s="43"/>
      <c r="J145" s="44"/>
    </row>
    <row r="146" ht="45">
      <c r="A146" s="35" t="s">
        <v>82</v>
      </c>
      <c r="B146" s="42"/>
      <c r="C146" s="43"/>
      <c r="D146" s="43"/>
      <c r="E146" s="37" t="s">
        <v>473</v>
      </c>
      <c r="F146" s="43"/>
      <c r="G146" s="43"/>
      <c r="H146" s="43"/>
      <c r="I146" s="43"/>
      <c r="J146" s="44"/>
    </row>
    <row r="147">
      <c r="A147" s="35" t="s">
        <v>74</v>
      </c>
      <c r="B147" s="35">
        <v>34</v>
      </c>
      <c r="C147" s="36" t="s">
        <v>307</v>
      </c>
      <c r="D147" s="35" t="s">
        <v>76</v>
      </c>
      <c r="E147" s="37" t="s">
        <v>308</v>
      </c>
      <c r="F147" s="38" t="s">
        <v>131</v>
      </c>
      <c r="G147" s="39">
        <v>38</v>
      </c>
      <c r="H147" s="40">
        <v>0</v>
      </c>
      <c r="I147" s="40">
        <f>ROUND(G147*H147,P4)</f>
        <v>0</v>
      </c>
      <c r="J147" s="38" t="s">
        <v>79</v>
      </c>
      <c r="O147" s="41">
        <f>I147*0.21</f>
        <v>0</v>
      </c>
      <c r="P147">
        <v>3</v>
      </c>
    </row>
    <row r="148">
      <c r="A148" s="35" t="s">
        <v>80</v>
      </c>
      <c r="B148" s="42"/>
      <c r="C148" s="43"/>
      <c r="D148" s="43"/>
      <c r="E148" s="37" t="s">
        <v>309</v>
      </c>
      <c r="F148" s="43"/>
      <c r="G148" s="43"/>
      <c r="H148" s="43"/>
      <c r="I148" s="43"/>
      <c r="J148" s="44"/>
    </row>
    <row r="149" ht="45">
      <c r="A149" s="35" t="s">
        <v>87</v>
      </c>
      <c r="B149" s="42"/>
      <c r="C149" s="43"/>
      <c r="D149" s="43"/>
      <c r="E149" s="45" t="s">
        <v>698</v>
      </c>
      <c r="F149" s="43"/>
      <c r="G149" s="43"/>
      <c r="H149" s="43"/>
      <c r="I149" s="43"/>
      <c r="J149" s="44"/>
    </row>
    <row r="150" ht="60">
      <c r="A150" s="35" t="s">
        <v>82</v>
      </c>
      <c r="B150" s="42"/>
      <c r="C150" s="43"/>
      <c r="D150" s="43"/>
      <c r="E150" s="37" t="s">
        <v>311</v>
      </c>
      <c r="F150" s="43"/>
      <c r="G150" s="43"/>
      <c r="H150" s="43"/>
      <c r="I150" s="43"/>
      <c r="J150" s="44"/>
    </row>
    <row r="151">
      <c r="A151" s="35" t="s">
        <v>74</v>
      </c>
      <c r="B151" s="35">
        <v>35</v>
      </c>
      <c r="C151" s="36" t="s">
        <v>317</v>
      </c>
      <c r="D151" s="35" t="s">
        <v>76</v>
      </c>
      <c r="E151" s="37" t="s">
        <v>318</v>
      </c>
      <c r="F151" s="38" t="s">
        <v>131</v>
      </c>
      <c r="G151" s="39">
        <v>38</v>
      </c>
      <c r="H151" s="40">
        <v>0</v>
      </c>
      <c r="I151" s="40">
        <f>ROUND(G151*H151,P4)</f>
        <v>0</v>
      </c>
      <c r="J151" s="38" t="s">
        <v>79</v>
      </c>
      <c r="O151" s="41">
        <f>I151*0.21</f>
        <v>0</v>
      </c>
      <c r="P151">
        <v>3</v>
      </c>
    </row>
    <row r="152">
      <c r="A152" s="35" t="s">
        <v>80</v>
      </c>
      <c r="B152" s="42"/>
      <c r="C152" s="43"/>
      <c r="D152" s="43"/>
      <c r="E152" s="46" t="s">
        <v>76</v>
      </c>
      <c r="F152" s="43"/>
      <c r="G152" s="43"/>
      <c r="H152" s="43"/>
      <c r="I152" s="43"/>
      <c r="J152" s="44"/>
    </row>
    <row r="153">
      <c r="A153" s="35" t="s">
        <v>82</v>
      </c>
      <c r="B153" s="42"/>
      <c r="C153" s="43"/>
      <c r="D153" s="43"/>
      <c r="E153" s="37" t="s">
        <v>320</v>
      </c>
      <c r="F153" s="43"/>
      <c r="G153" s="43"/>
      <c r="H153" s="43"/>
      <c r="I153" s="43"/>
      <c r="J153" s="44"/>
    </row>
    <row r="154">
      <c r="A154" s="35" t="s">
        <v>74</v>
      </c>
      <c r="B154" s="35">
        <v>36</v>
      </c>
      <c r="C154" s="36" t="s">
        <v>481</v>
      </c>
      <c r="D154" s="35" t="s">
        <v>76</v>
      </c>
      <c r="E154" s="37" t="s">
        <v>482</v>
      </c>
      <c r="F154" s="38" t="s">
        <v>131</v>
      </c>
      <c r="G154" s="39">
        <v>28</v>
      </c>
      <c r="H154" s="40">
        <v>0</v>
      </c>
      <c r="I154" s="40">
        <f>ROUND(G154*H154,P4)</f>
        <v>0</v>
      </c>
      <c r="J154" s="38" t="s">
        <v>79</v>
      </c>
      <c r="O154" s="41">
        <f>I154*0.21</f>
        <v>0</v>
      </c>
      <c r="P154">
        <v>3</v>
      </c>
    </row>
    <row r="155">
      <c r="A155" s="35" t="s">
        <v>80</v>
      </c>
      <c r="B155" s="42"/>
      <c r="C155" s="43"/>
      <c r="D155" s="43"/>
      <c r="E155" s="46" t="s">
        <v>76</v>
      </c>
      <c r="F155" s="43"/>
      <c r="G155" s="43"/>
      <c r="H155" s="43"/>
      <c r="I155" s="43"/>
      <c r="J155" s="44"/>
    </row>
    <row r="156">
      <c r="A156" s="35" t="s">
        <v>87</v>
      </c>
      <c r="B156" s="42"/>
      <c r="C156" s="43"/>
      <c r="D156" s="43"/>
      <c r="E156" s="45" t="s">
        <v>699</v>
      </c>
      <c r="F156" s="43"/>
      <c r="G156" s="43"/>
      <c r="H156" s="43"/>
      <c r="I156" s="43"/>
      <c r="J156" s="44"/>
    </row>
    <row r="157" ht="30">
      <c r="A157" s="35" t="s">
        <v>82</v>
      </c>
      <c r="B157" s="42"/>
      <c r="C157" s="43"/>
      <c r="D157" s="43"/>
      <c r="E157" s="37" t="s">
        <v>484</v>
      </c>
      <c r="F157" s="43"/>
      <c r="G157" s="43"/>
      <c r="H157" s="43"/>
      <c r="I157" s="43"/>
      <c r="J157" s="44"/>
    </row>
    <row r="158" ht="30">
      <c r="A158" s="35" t="s">
        <v>74</v>
      </c>
      <c r="B158" s="35">
        <v>37</v>
      </c>
      <c r="C158" s="36" t="s">
        <v>321</v>
      </c>
      <c r="D158" s="35" t="s">
        <v>76</v>
      </c>
      <c r="E158" s="37" t="s">
        <v>322</v>
      </c>
      <c r="F158" s="38" t="s">
        <v>131</v>
      </c>
      <c r="G158" s="39">
        <v>4</v>
      </c>
      <c r="H158" s="40">
        <v>0</v>
      </c>
      <c r="I158" s="40">
        <f>ROUND(G158*H158,P4)</f>
        <v>0</v>
      </c>
      <c r="J158" s="38" t="s">
        <v>79</v>
      </c>
      <c r="O158" s="41">
        <f>I158*0.21</f>
        <v>0</v>
      </c>
      <c r="P158">
        <v>3</v>
      </c>
    </row>
    <row r="159">
      <c r="A159" s="35" t="s">
        <v>80</v>
      </c>
      <c r="B159" s="42"/>
      <c r="C159" s="43"/>
      <c r="D159" s="43"/>
      <c r="E159" s="37" t="s">
        <v>323</v>
      </c>
      <c r="F159" s="43"/>
      <c r="G159" s="43"/>
      <c r="H159" s="43"/>
      <c r="I159" s="43"/>
      <c r="J159" s="44"/>
    </row>
    <row r="160" ht="60">
      <c r="A160" s="35" t="s">
        <v>87</v>
      </c>
      <c r="B160" s="42"/>
      <c r="C160" s="43"/>
      <c r="D160" s="43"/>
      <c r="E160" s="45" t="s">
        <v>700</v>
      </c>
      <c r="F160" s="43"/>
      <c r="G160" s="43"/>
      <c r="H160" s="43"/>
      <c r="I160" s="43"/>
      <c r="J160" s="44"/>
    </row>
    <row r="161" ht="30">
      <c r="A161" s="35" t="s">
        <v>82</v>
      </c>
      <c r="B161" s="42"/>
      <c r="C161" s="43"/>
      <c r="D161" s="43"/>
      <c r="E161" s="37" t="s">
        <v>325</v>
      </c>
      <c r="F161" s="43"/>
      <c r="G161" s="43"/>
      <c r="H161" s="43"/>
      <c r="I161" s="43"/>
      <c r="J161" s="44"/>
    </row>
    <row r="162" ht="30">
      <c r="A162" s="35" t="s">
        <v>74</v>
      </c>
      <c r="B162" s="35">
        <v>38</v>
      </c>
      <c r="C162" s="36" t="s">
        <v>326</v>
      </c>
      <c r="D162" s="35" t="s">
        <v>76</v>
      </c>
      <c r="E162" s="37" t="s">
        <v>327</v>
      </c>
      <c r="F162" s="38" t="s">
        <v>131</v>
      </c>
      <c r="G162" s="39">
        <v>4</v>
      </c>
      <c r="H162" s="40">
        <v>0</v>
      </c>
      <c r="I162" s="40">
        <f>ROUND(G162*H162,P4)</f>
        <v>0</v>
      </c>
      <c r="J162" s="38" t="s">
        <v>79</v>
      </c>
      <c r="O162" s="41">
        <f>I162*0.21</f>
        <v>0</v>
      </c>
      <c r="P162">
        <v>3</v>
      </c>
    </row>
    <row r="163">
      <c r="A163" s="35" t="s">
        <v>80</v>
      </c>
      <c r="B163" s="42"/>
      <c r="C163" s="43"/>
      <c r="D163" s="43"/>
      <c r="E163" s="37" t="s">
        <v>328</v>
      </c>
      <c r="F163" s="43"/>
      <c r="G163" s="43"/>
      <c r="H163" s="43"/>
      <c r="I163" s="43"/>
      <c r="J163" s="44"/>
    </row>
    <row r="164" ht="60">
      <c r="A164" s="35" t="s">
        <v>87</v>
      </c>
      <c r="B164" s="42"/>
      <c r="C164" s="43"/>
      <c r="D164" s="43"/>
      <c r="E164" s="45" t="s">
        <v>700</v>
      </c>
      <c r="F164" s="43"/>
      <c r="G164" s="43"/>
      <c r="H164" s="43"/>
      <c r="I164" s="43"/>
      <c r="J164" s="44"/>
    </row>
    <row r="165" ht="30">
      <c r="A165" s="35" t="s">
        <v>82</v>
      </c>
      <c r="B165" s="42"/>
      <c r="C165" s="43"/>
      <c r="D165" s="43"/>
      <c r="E165" s="37" t="s">
        <v>329</v>
      </c>
      <c r="F165" s="43"/>
      <c r="G165" s="43"/>
      <c r="H165" s="43"/>
      <c r="I165" s="43"/>
      <c r="J165" s="44"/>
    </row>
    <row r="166" ht="30">
      <c r="A166" s="35" t="s">
        <v>74</v>
      </c>
      <c r="B166" s="35">
        <v>39</v>
      </c>
      <c r="C166" s="36" t="s">
        <v>330</v>
      </c>
      <c r="D166" s="35" t="s">
        <v>76</v>
      </c>
      <c r="E166" s="37" t="s">
        <v>331</v>
      </c>
      <c r="F166" s="38" t="s">
        <v>131</v>
      </c>
      <c r="G166" s="39">
        <v>4</v>
      </c>
      <c r="H166" s="40">
        <v>0</v>
      </c>
      <c r="I166" s="40">
        <f>ROUND(G166*H166,P4)</f>
        <v>0</v>
      </c>
      <c r="J166" s="38" t="s">
        <v>79</v>
      </c>
      <c r="O166" s="41">
        <f>I166*0.21</f>
        <v>0</v>
      </c>
      <c r="P166">
        <v>3</v>
      </c>
    </row>
    <row r="167">
      <c r="A167" s="35" t="s">
        <v>80</v>
      </c>
      <c r="B167" s="42"/>
      <c r="C167" s="43"/>
      <c r="D167" s="43"/>
      <c r="E167" s="37" t="s">
        <v>332</v>
      </c>
      <c r="F167" s="43"/>
      <c r="G167" s="43"/>
      <c r="H167" s="43"/>
      <c r="I167" s="43"/>
      <c r="J167" s="44"/>
    </row>
    <row r="168">
      <c r="A168" s="35" t="s">
        <v>87</v>
      </c>
      <c r="B168" s="42"/>
      <c r="C168" s="43"/>
      <c r="D168" s="43"/>
      <c r="E168" s="45" t="s">
        <v>701</v>
      </c>
      <c r="F168" s="43"/>
      <c r="G168" s="43"/>
      <c r="H168" s="43"/>
      <c r="I168" s="43"/>
      <c r="J168" s="44"/>
    </row>
    <row r="169" ht="45">
      <c r="A169" s="35" t="s">
        <v>82</v>
      </c>
      <c r="B169" s="42"/>
      <c r="C169" s="43"/>
      <c r="D169" s="43"/>
      <c r="E169" s="37" t="s">
        <v>334</v>
      </c>
      <c r="F169" s="43"/>
      <c r="G169" s="43"/>
      <c r="H169" s="43"/>
      <c r="I169" s="43"/>
      <c r="J169" s="44"/>
    </row>
    <row r="170">
      <c r="A170" s="35" t="s">
        <v>74</v>
      </c>
      <c r="B170" s="35">
        <v>40</v>
      </c>
      <c r="C170" s="36" t="s">
        <v>335</v>
      </c>
      <c r="D170" s="35" t="s">
        <v>76</v>
      </c>
      <c r="E170" s="37" t="s">
        <v>336</v>
      </c>
      <c r="F170" s="38" t="s">
        <v>131</v>
      </c>
      <c r="G170" s="39">
        <v>4</v>
      </c>
      <c r="H170" s="40">
        <v>0</v>
      </c>
      <c r="I170" s="40">
        <f>ROUND(G170*H170,P4)</f>
        <v>0</v>
      </c>
      <c r="J170" s="38" t="s">
        <v>79</v>
      </c>
      <c r="O170" s="41">
        <f>I170*0.21</f>
        <v>0</v>
      </c>
      <c r="P170">
        <v>3</v>
      </c>
    </row>
    <row r="171">
      <c r="A171" s="35" t="s">
        <v>80</v>
      </c>
      <c r="B171" s="42"/>
      <c r="C171" s="43"/>
      <c r="D171" s="43"/>
      <c r="E171" s="37" t="s">
        <v>328</v>
      </c>
      <c r="F171" s="43"/>
      <c r="G171" s="43"/>
      <c r="H171" s="43"/>
      <c r="I171" s="43"/>
      <c r="J171" s="44"/>
    </row>
    <row r="172">
      <c r="A172" s="35" t="s">
        <v>87</v>
      </c>
      <c r="B172" s="42"/>
      <c r="C172" s="43"/>
      <c r="D172" s="43"/>
      <c r="E172" s="45" t="s">
        <v>701</v>
      </c>
      <c r="F172" s="43"/>
      <c r="G172" s="43"/>
      <c r="H172" s="43"/>
      <c r="I172" s="43"/>
      <c r="J172" s="44"/>
    </row>
    <row r="173" ht="30">
      <c r="A173" s="35" t="s">
        <v>82</v>
      </c>
      <c r="B173" s="42"/>
      <c r="C173" s="43"/>
      <c r="D173" s="43"/>
      <c r="E173" s="37" t="s">
        <v>329</v>
      </c>
      <c r="F173" s="43"/>
      <c r="G173" s="43"/>
      <c r="H173" s="43"/>
      <c r="I173" s="43"/>
      <c r="J173" s="44"/>
    </row>
    <row r="174" ht="30">
      <c r="A174" s="35" t="s">
        <v>74</v>
      </c>
      <c r="B174" s="35">
        <v>41</v>
      </c>
      <c r="C174" s="36" t="s">
        <v>337</v>
      </c>
      <c r="D174" s="35" t="s">
        <v>76</v>
      </c>
      <c r="E174" s="37" t="s">
        <v>338</v>
      </c>
      <c r="F174" s="38" t="s">
        <v>196</v>
      </c>
      <c r="G174" s="39">
        <v>323.33300000000003</v>
      </c>
      <c r="H174" s="40">
        <v>0</v>
      </c>
      <c r="I174" s="40">
        <f>ROUND(G174*H174,P4)</f>
        <v>0</v>
      </c>
      <c r="J174" s="38" t="s">
        <v>79</v>
      </c>
      <c r="O174" s="41">
        <f>I174*0.21</f>
        <v>0</v>
      </c>
      <c r="P174">
        <v>3</v>
      </c>
    </row>
    <row r="175" ht="45">
      <c r="A175" s="35" t="s">
        <v>80</v>
      </c>
      <c r="B175" s="42"/>
      <c r="C175" s="43"/>
      <c r="D175" s="43"/>
      <c r="E175" s="37" t="s">
        <v>339</v>
      </c>
      <c r="F175" s="43"/>
      <c r="G175" s="43"/>
      <c r="H175" s="43"/>
      <c r="I175" s="43"/>
      <c r="J175" s="44"/>
    </row>
    <row r="176" ht="45">
      <c r="A176" s="35" t="s">
        <v>87</v>
      </c>
      <c r="B176" s="42"/>
      <c r="C176" s="43"/>
      <c r="D176" s="43"/>
      <c r="E176" s="45" t="s">
        <v>702</v>
      </c>
      <c r="F176" s="43"/>
      <c r="G176" s="43"/>
      <c r="H176" s="43"/>
      <c r="I176" s="43"/>
      <c r="J176" s="44"/>
    </row>
    <row r="177" ht="60">
      <c r="A177" s="35" t="s">
        <v>82</v>
      </c>
      <c r="B177" s="42"/>
      <c r="C177" s="43"/>
      <c r="D177" s="43"/>
      <c r="E177" s="37" t="s">
        <v>341</v>
      </c>
      <c r="F177" s="43"/>
      <c r="G177" s="43"/>
      <c r="H177" s="43"/>
      <c r="I177" s="43"/>
      <c r="J177" s="44"/>
    </row>
    <row r="178" ht="30">
      <c r="A178" s="35" t="s">
        <v>74</v>
      </c>
      <c r="B178" s="35">
        <v>42</v>
      </c>
      <c r="C178" s="36" t="s">
        <v>342</v>
      </c>
      <c r="D178" s="35" t="s">
        <v>100</v>
      </c>
      <c r="E178" s="37" t="s">
        <v>343</v>
      </c>
      <c r="F178" s="38" t="s">
        <v>196</v>
      </c>
      <c r="G178" s="39">
        <v>323.33300000000003</v>
      </c>
      <c r="H178" s="40">
        <v>0</v>
      </c>
      <c r="I178" s="40">
        <f>ROUND(G178*H178,P4)</f>
        <v>0</v>
      </c>
      <c r="J178" s="38" t="s">
        <v>79</v>
      </c>
      <c r="O178" s="41">
        <f>I178*0.21</f>
        <v>0</v>
      </c>
      <c r="P178">
        <v>3</v>
      </c>
    </row>
    <row r="179">
      <c r="A179" s="35" t="s">
        <v>80</v>
      </c>
      <c r="B179" s="42"/>
      <c r="C179" s="43"/>
      <c r="D179" s="43"/>
      <c r="E179" s="46" t="s">
        <v>76</v>
      </c>
      <c r="F179" s="43"/>
      <c r="G179" s="43"/>
      <c r="H179" s="43"/>
      <c r="I179" s="43"/>
      <c r="J179" s="44"/>
    </row>
    <row r="180" ht="45">
      <c r="A180" s="35" t="s">
        <v>87</v>
      </c>
      <c r="B180" s="42"/>
      <c r="C180" s="43"/>
      <c r="D180" s="43"/>
      <c r="E180" s="45" t="s">
        <v>702</v>
      </c>
      <c r="F180" s="43"/>
      <c r="G180" s="43"/>
      <c r="H180" s="43"/>
      <c r="I180" s="43"/>
      <c r="J180" s="44"/>
    </row>
    <row r="181" ht="60">
      <c r="A181" s="35" t="s">
        <v>82</v>
      </c>
      <c r="B181" s="42"/>
      <c r="C181" s="43"/>
      <c r="D181" s="43"/>
      <c r="E181" s="37" t="s">
        <v>344</v>
      </c>
      <c r="F181" s="43"/>
      <c r="G181" s="43"/>
      <c r="H181" s="43"/>
      <c r="I181" s="43"/>
      <c r="J181" s="44"/>
    </row>
    <row r="182">
      <c r="A182" s="35" t="s">
        <v>74</v>
      </c>
      <c r="B182" s="35">
        <v>43</v>
      </c>
      <c r="C182" s="36" t="s">
        <v>349</v>
      </c>
      <c r="D182" s="35" t="s">
        <v>76</v>
      </c>
      <c r="E182" s="37" t="s">
        <v>350</v>
      </c>
      <c r="F182" s="38" t="s">
        <v>196</v>
      </c>
      <c r="G182" s="39">
        <v>22.859999999999999</v>
      </c>
      <c r="H182" s="40">
        <v>0</v>
      </c>
      <c r="I182" s="40">
        <f>ROUND(G182*H182,P4)</f>
        <v>0</v>
      </c>
      <c r="J182" s="38" t="s">
        <v>79</v>
      </c>
      <c r="O182" s="41">
        <f>I182*0.21</f>
        <v>0</v>
      </c>
      <c r="P182">
        <v>3</v>
      </c>
    </row>
    <row r="183">
      <c r="A183" s="35" t="s">
        <v>80</v>
      </c>
      <c r="B183" s="42"/>
      <c r="C183" s="43"/>
      <c r="D183" s="43"/>
      <c r="E183" s="46" t="s">
        <v>76</v>
      </c>
      <c r="F183" s="43"/>
      <c r="G183" s="43"/>
      <c r="H183" s="43"/>
      <c r="I183" s="43"/>
      <c r="J183" s="44"/>
    </row>
    <row r="184" ht="90">
      <c r="A184" s="35" t="s">
        <v>87</v>
      </c>
      <c r="B184" s="42"/>
      <c r="C184" s="43"/>
      <c r="D184" s="43"/>
      <c r="E184" s="45" t="s">
        <v>694</v>
      </c>
      <c r="F184" s="43"/>
      <c r="G184" s="43"/>
      <c r="H184" s="43"/>
      <c r="I184" s="43"/>
      <c r="J184" s="44"/>
    </row>
    <row r="185" ht="30">
      <c r="A185" s="35" t="s">
        <v>82</v>
      </c>
      <c r="B185" s="48"/>
      <c r="C185" s="49"/>
      <c r="D185" s="49"/>
      <c r="E185" s="37" t="s">
        <v>351</v>
      </c>
      <c r="F185" s="49"/>
      <c r="G185" s="49"/>
      <c r="H185" s="49"/>
      <c r="I185" s="49"/>
      <c r="J185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53</v>
      </c>
      <c r="F2" s="15"/>
      <c r="G2" s="15"/>
      <c r="H2" s="15"/>
      <c r="I2" s="15"/>
      <c r="J2" s="17"/>
    </row>
    <row r="3">
      <c r="A3" s="3" t="s">
        <v>54</v>
      </c>
      <c r="B3" s="18" t="s">
        <v>55</v>
      </c>
      <c r="C3" s="19" t="s">
        <v>56</v>
      </c>
      <c r="D3" s="20"/>
      <c r="E3" s="21" t="s">
        <v>57</v>
      </c>
      <c r="F3" s="15"/>
      <c r="G3" s="15"/>
      <c r="H3" s="22" t="s">
        <v>47</v>
      </c>
      <c r="I3" s="23">
        <f>SUMIFS(I8:I29,A8:A29,"SD")</f>
        <v>0</v>
      </c>
      <c r="J3" s="17"/>
      <c r="O3">
        <v>0</v>
      </c>
      <c r="P3">
        <v>2</v>
      </c>
    </row>
    <row r="4">
      <c r="A4" s="3" t="s">
        <v>58</v>
      </c>
      <c r="B4" s="18" t="s">
        <v>59</v>
      </c>
      <c r="C4" s="19" t="s">
        <v>47</v>
      </c>
      <c r="D4" s="20"/>
      <c r="E4" s="21" t="s">
        <v>48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60</v>
      </c>
      <c r="B5" s="25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 t="s">
        <v>67</v>
      </c>
      <c r="I5" s="7"/>
      <c r="J5" s="26" t="s">
        <v>68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69</v>
      </c>
      <c r="I6" s="7" t="s">
        <v>70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71</v>
      </c>
      <c r="B8" s="30"/>
      <c r="C8" s="31" t="s">
        <v>100</v>
      </c>
      <c r="D8" s="32"/>
      <c r="E8" s="29" t="s">
        <v>151</v>
      </c>
      <c r="F8" s="32"/>
      <c r="G8" s="32"/>
      <c r="H8" s="32"/>
      <c r="I8" s="33">
        <f>SUMIFS(I9:I12,A9:A12,"P")</f>
        <v>0</v>
      </c>
      <c r="J8" s="34"/>
    </row>
    <row r="9">
      <c r="A9" s="35" t="s">
        <v>74</v>
      </c>
      <c r="B9" s="35">
        <v>1</v>
      </c>
      <c r="C9" s="36" t="s">
        <v>210</v>
      </c>
      <c r="D9" s="35" t="s">
        <v>76</v>
      </c>
      <c r="E9" s="37" t="s">
        <v>211</v>
      </c>
      <c r="F9" s="38" t="s">
        <v>142</v>
      </c>
      <c r="G9" s="39">
        <v>5.9000000000000004</v>
      </c>
      <c r="H9" s="40">
        <v>0</v>
      </c>
      <c r="I9" s="40">
        <f>ROUND(G9*H9,P4)</f>
        <v>0</v>
      </c>
      <c r="J9" s="38" t="s">
        <v>79</v>
      </c>
      <c r="O9" s="41">
        <f>I9*0.21</f>
        <v>0</v>
      </c>
      <c r="P9">
        <v>3</v>
      </c>
    </row>
    <row r="10" ht="30">
      <c r="A10" s="35" t="s">
        <v>80</v>
      </c>
      <c r="B10" s="42"/>
      <c r="C10" s="43"/>
      <c r="D10" s="43"/>
      <c r="E10" s="37" t="s">
        <v>357</v>
      </c>
      <c r="F10" s="43"/>
      <c r="G10" s="43"/>
      <c r="H10" s="43"/>
      <c r="I10" s="43"/>
      <c r="J10" s="44"/>
    </row>
    <row r="11">
      <c r="A11" s="35" t="s">
        <v>87</v>
      </c>
      <c r="B11" s="42"/>
      <c r="C11" s="43"/>
      <c r="D11" s="43"/>
      <c r="E11" s="45" t="s">
        <v>703</v>
      </c>
      <c r="F11" s="43"/>
      <c r="G11" s="43"/>
      <c r="H11" s="43"/>
      <c r="I11" s="43"/>
      <c r="J11" s="44"/>
    </row>
    <row r="12" ht="90">
      <c r="A12" s="35" t="s">
        <v>82</v>
      </c>
      <c r="B12" s="42"/>
      <c r="C12" s="43"/>
      <c r="D12" s="43"/>
      <c r="E12" s="37" t="s">
        <v>214</v>
      </c>
      <c r="F12" s="43"/>
      <c r="G12" s="43"/>
      <c r="H12" s="43"/>
      <c r="I12" s="43"/>
      <c r="J12" s="44"/>
    </row>
    <row r="13">
      <c r="A13" s="29" t="s">
        <v>71</v>
      </c>
      <c r="B13" s="30"/>
      <c r="C13" s="31" t="s">
        <v>138</v>
      </c>
      <c r="D13" s="32"/>
      <c r="E13" s="29" t="s">
        <v>139</v>
      </c>
      <c r="F13" s="32"/>
      <c r="G13" s="32"/>
      <c r="H13" s="32"/>
      <c r="I13" s="33">
        <f>SUMIFS(I14:I29,A14:A29,"P")</f>
        <v>0</v>
      </c>
      <c r="J13" s="34"/>
    </row>
    <row r="14">
      <c r="A14" s="35" t="s">
        <v>74</v>
      </c>
      <c r="B14" s="35">
        <v>2</v>
      </c>
      <c r="C14" s="36" t="s">
        <v>194</v>
      </c>
      <c r="D14" s="35" t="s">
        <v>76</v>
      </c>
      <c r="E14" s="37" t="s">
        <v>195</v>
      </c>
      <c r="F14" s="38" t="s">
        <v>196</v>
      </c>
      <c r="G14" s="39">
        <v>72</v>
      </c>
      <c r="H14" s="40">
        <v>0</v>
      </c>
      <c r="I14" s="40">
        <f>ROUND(G14*H14,P4)</f>
        <v>0</v>
      </c>
      <c r="J14" s="38" t="s">
        <v>79</v>
      </c>
      <c r="O14" s="41">
        <f>I14*0.21</f>
        <v>0</v>
      </c>
      <c r="P14">
        <v>3</v>
      </c>
    </row>
    <row r="15">
      <c r="A15" s="35" t="s">
        <v>80</v>
      </c>
      <c r="B15" s="42"/>
      <c r="C15" s="43"/>
      <c r="D15" s="43"/>
      <c r="E15" s="37" t="s">
        <v>197</v>
      </c>
      <c r="F15" s="43"/>
      <c r="G15" s="43"/>
      <c r="H15" s="43"/>
      <c r="I15" s="43"/>
      <c r="J15" s="44"/>
    </row>
    <row r="16">
      <c r="A16" s="35" t="s">
        <v>87</v>
      </c>
      <c r="B16" s="42"/>
      <c r="C16" s="43"/>
      <c r="D16" s="43"/>
      <c r="E16" s="45" t="s">
        <v>704</v>
      </c>
      <c r="F16" s="43"/>
      <c r="G16" s="43"/>
      <c r="H16" s="43"/>
      <c r="I16" s="43"/>
      <c r="J16" s="44"/>
    </row>
    <row r="17" ht="120">
      <c r="A17" s="35" t="s">
        <v>82</v>
      </c>
      <c r="B17" s="42"/>
      <c r="C17" s="43"/>
      <c r="D17" s="43"/>
      <c r="E17" s="37" t="s">
        <v>199</v>
      </c>
      <c r="F17" s="43"/>
      <c r="G17" s="43"/>
      <c r="H17" s="43"/>
      <c r="I17" s="43"/>
      <c r="J17" s="44"/>
    </row>
    <row r="18">
      <c r="A18" s="35" t="s">
        <v>74</v>
      </c>
      <c r="B18" s="35">
        <v>3</v>
      </c>
      <c r="C18" s="36" t="s">
        <v>265</v>
      </c>
      <c r="D18" s="35" t="s">
        <v>76</v>
      </c>
      <c r="E18" s="37" t="s">
        <v>360</v>
      </c>
      <c r="F18" s="38" t="s">
        <v>196</v>
      </c>
      <c r="G18" s="39">
        <v>118</v>
      </c>
      <c r="H18" s="40">
        <v>0</v>
      </c>
      <c r="I18" s="40">
        <f>ROUND(G18*H18,P4)</f>
        <v>0</v>
      </c>
      <c r="J18" s="38" t="s">
        <v>79</v>
      </c>
      <c r="O18" s="41">
        <f>I18*0.21</f>
        <v>0</v>
      </c>
      <c r="P18">
        <v>3</v>
      </c>
    </row>
    <row r="19">
      <c r="A19" s="35" t="s">
        <v>80</v>
      </c>
      <c r="B19" s="42"/>
      <c r="C19" s="43"/>
      <c r="D19" s="43"/>
      <c r="E19" s="46" t="s">
        <v>76</v>
      </c>
      <c r="F19" s="43"/>
      <c r="G19" s="43"/>
      <c r="H19" s="43"/>
      <c r="I19" s="43"/>
      <c r="J19" s="44"/>
    </row>
    <row r="20">
      <c r="A20" s="35" t="s">
        <v>87</v>
      </c>
      <c r="B20" s="42"/>
      <c r="C20" s="43"/>
      <c r="D20" s="43"/>
      <c r="E20" s="45" t="s">
        <v>705</v>
      </c>
      <c r="F20" s="43"/>
      <c r="G20" s="43"/>
      <c r="H20" s="43"/>
      <c r="I20" s="43"/>
      <c r="J20" s="44"/>
    </row>
    <row r="21" ht="75">
      <c r="A21" s="35" t="s">
        <v>82</v>
      </c>
      <c r="B21" s="42"/>
      <c r="C21" s="43"/>
      <c r="D21" s="43"/>
      <c r="E21" s="37" t="s">
        <v>706</v>
      </c>
      <c r="F21" s="43"/>
      <c r="G21" s="43"/>
      <c r="H21" s="43"/>
      <c r="I21" s="43"/>
      <c r="J21" s="44"/>
    </row>
    <row r="22">
      <c r="A22" s="35" t="s">
        <v>74</v>
      </c>
      <c r="B22" s="35">
        <v>4</v>
      </c>
      <c r="C22" s="36" t="s">
        <v>281</v>
      </c>
      <c r="D22" s="35" t="s">
        <v>100</v>
      </c>
      <c r="E22" s="37" t="s">
        <v>282</v>
      </c>
      <c r="F22" s="38" t="s">
        <v>196</v>
      </c>
      <c r="G22" s="39">
        <v>118</v>
      </c>
      <c r="H22" s="40">
        <v>0</v>
      </c>
      <c r="I22" s="40">
        <f>ROUND(G22*H22,P4)</f>
        <v>0</v>
      </c>
      <c r="J22" s="38" t="s">
        <v>79</v>
      </c>
      <c r="O22" s="41">
        <f>I22*0.21</f>
        <v>0</v>
      </c>
      <c r="P22">
        <v>3</v>
      </c>
    </row>
    <row r="23">
      <c r="A23" s="35" t="s">
        <v>80</v>
      </c>
      <c r="B23" s="42"/>
      <c r="C23" s="43"/>
      <c r="D23" s="43"/>
      <c r="E23" s="37" t="s">
        <v>363</v>
      </c>
      <c r="F23" s="43"/>
      <c r="G23" s="43"/>
      <c r="H23" s="43"/>
      <c r="I23" s="43"/>
      <c r="J23" s="44"/>
    </row>
    <row r="24">
      <c r="A24" s="35" t="s">
        <v>87</v>
      </c>
      <c r="B24" s="42"/>
      <c r="C24" s="43"/>
      <c r="D24" s="43"/>
      <c r="E24" s="45" t="s">
        <v>707</v>
      </c>
      <c r="F24" s="43"/>
      <c r="G24" s="43"/>
      <c r="H24" s="43"/>
      <c r="I24" s="43"/>
      <c r="J24" s="44"/>
    </row>
    <row r="25" ht="165">
      <c r="A25" s="35" t="s">
        <v>82</v>
      </c>
      <c r="B25" s="42"/>
      <c r="C25" s="43"/>
      <c r="D25" s="43"/>
      <c r="E25" s="37" t="s">
        <v>285</v>
      </c>
      <c r="F25" s="43"/>
      <c r="G25" s="43"/>
      <c r="H25" s="43"/>
      <c r="I25" s="43"/>
      <c r="J25" s="44"/>
    </row>
    <row r="26">
      <c r="A26" s="35" t="s">
        <v>74</v>
      </c>
      <c r="B26" s="35">
        <v>5</v>
      </c>
      <c r="C26" s="36" t="s">
        <v>365</v>
      </c>
      <c r="D26" s="35" t="s">
        <v>76</v>
      </c>
      <c r="E26" s="37" t="s">
        <v>366</v>
      </c>
      <c r="F26" s="38" t="s">
        <v>189</v>
      </c>
      <c r="G26" s="39">
        <v>52</v>
      </c>
      <c r="H26" s="40">
        <v>0</v>
      </c>
      <c r="I26" s="40">
        <f>ROUND(G26*H26,P4)</f>
        <v>0</v>
      </c>
      <c r="J26" s="38" t="s">
        <v>79</v>
      </c>
      <c r="O26" s="41">
        <f>I26*0.21</f>
        <v>0</v>
      </c>
      <c r="P26">
        <v>3</v>
      </c>
    </row>
    <row r="27">
      <c r="A27" s="35" t="s">
        <v>80</v>
      </c>
      <c r="B27" s="42"/>
      <c r="C27" s="43"/>
      <c r="D27" s="43"/>
      <c r="E27" s="46" t="s">
        <v>76</v>
      </c>
      <c r="F27" s="43"/>
      <c r="G27" s="43"/>
      <c r="H27" s="43"/>
      <c r="I27" s="43"/>
      <c r="J27" s="44"/>
    </row>
    <row r="28">
      <c r="A28" s="35" t="s">
        <v>87</v>
      </c>
      <c r="B28" s="42"/>
      <c r="C28" s="43"/>
      <c r="D28" s="43"/>
      <c r="E28" s="45" t="s">
        <v>708</v>
      </c>
      <c r="F28" s="43"/>
      <c r="G28" s="43"/>
      <c r="H28" s="43"/>
      <c r="I28" s="43"/>
      <c r="J28" s="44"/>
    </row>
    <row r="29" ht="45">
      <c r="A29" s="35" t="s">
        <v>82</v>
      </c>
      <c r="B29" s="48"/>
      <c r="C29" s="49"/>
      <c r="D29" s="49"/>
      <c r="E29" s="37" t="s">
        <v>427</v>
      </c>
      <c r="F29" s="49"/>
      <c r="G29" s="49"/>
      <c r="H29" s="49"/>
      <c r="I29" s="49"/>
      <c r="J29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53</v>
      </c>
      <c r="F2" s="15"/>
      <c r="G2" s="15"/>
      <c r="H2" s="15"/>
      <c r="I2" s="15"/>
      <c r="J2" s="17"/>
    </row>
    <row r="3">
      <c r="A3" s="3" t="s">
        <v>54</v>
      </c>
      <c r="B3" s="18" t="s">
        <v>55</v>
      </c>
      <c r="C3" s="19" t="s">
        <v>56</v>
      </c>
      <c r="D3" s="20"/>
      <c r="E3" s="21" t="s">
        <v>57</v>
      </c>
      <c r="F3" s="15"/>
      <c r="G3" s="15"/>
      <c r="H3" s="22" t="s">
        <v>49</v>
      </c>
      <c r="I3" s="23">
        <f>SUMIFS(I8:I180,A8:A180,"SD")</f>
        <v>0</v>
      </c>
      <c r="J3" s="17"/>
      <c r="O3">
        <v>0</v>
      </c>
      <c r="P3">
        <v>2</v>
      </c>
    </row>
    <row r="4">
      <c r="A4" s="3" t="s">
        <v>58</v>
      </c>
      <c r="B4" s="18" t="s">
        <v>59</v>
      </c>
      <c r="C4" s="19" t="s">
        <v>49</v>
      </c>
      <c r="D4" s="20"/>
      <c r="E4" s="21" t="s">
        <v>50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60</v>
      </c>
      <c r="B5" s="25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 t="s">
        <v>67</v>
      </c>
      <c r="I5" s="7"/>
      <c r="J5" s="26" t="s">
        <v>68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69</v>
      </c>
      <c r="I6" s="7" t="s">
        <v>70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71</v>
      </c>
      <c r="B8" s="30"/>
      <c r="C8" s="31" t="s">
        <v>72</v>
      </c>
      <c r="D8" s="32"/>
      <c r="E8" s="29" t="s">
        <v>73</v>
      </c>
      <c r="F8" s="32"/>
      <c r="G8" s="32"/>
      <c r="H8" s="32"/>
      <c r="I8" s="33">
        <f>SUMIFS(I9:I16,A9:A16,"P")</f>
        <v>0</v>
      </c>
      <c r="J8" s="34"/>
    </row>
    <row r="9" ht="30">
      <c r="A9" s="35" t="s">
        <v>74</v>
      </c>
      <c r="B9" s="35">
        <v>1</v>
      </c>
      <c r="C9" s="36" t="s">
        <v>146</v>
      </c>
      <c r="D9" s="35" t="s">
        <v>76</v>
      </c>
      <c r="E9" s="37" t="s">
        <v>200</v>
      </c>
      <c r="F9" s="38" t="s">
        <v>148</v>
      </c>
      <c r="G9" s="39">
        <v>253.16999999999999</v>
      </c>
      <c r="H9" s="40">
        <v>0</v>
      </c>
      <c r="I9" s="40">
        <f>ROUND(G9*H9,P4)</f>
        <v>0</v>
      </c>
      <c r="J9" s="38" t="s">
        <v>79</v>
      </c>
      <c r="O9" s="41">
        <f>I9*0.21</f>
        <v>0</v>
      </c>
      <c r="P9">
        <v>3</v>
      </c>
    </row>
    <row r="10">
      <c r="A10" s="35" t="s">
        <v>80</v>
      </c>
      <c r="B10" s="42"/>
      <c r="C10" s="43"/>
      <c r="D10" s="43"/>
      <c r="E10" s="46" t="s">
        <v>76</v>
      </c>
      <c r="F10" s="43"/>
      <c r="G10" s="43"/>
      <c r="H10" s="43"/>
      <c r="I10" s="43"/>
      <c r="J10" s="44"/>
    </row>
    <row r="11" ht="45">
      <c r="A11" s="35" t="s">
        <v>87</v>
      </c>
      <c r="B11" s="42"/>
      <c r="C11" s="43"/>
      <c r="D11" s="43"/>
      <c r="E11" s="45" t="s">
        <v>709</v>
      </c>
      <c r="F11" s="43"/>
      <c r="G11" s="43"/>
      <c r="H11" s="43"/>
      <c r="I11" s="43"/>
      <c r="J11" s="44"/>
    </row>
    <row r="12" ht="165">
      <c r="A12" s="35" t="s">
        <v>82</v>
      </c>
      <c r="B12" s="42"/>
      <c r="C12" s="43"/>
      <c r="D12" s="43"/>
      <c r="E12" s="37" t="s">
        <v>202</v>
      </c>
      <c r="F12" s="43"/>
      <c r="G12" s="43"/>
      <c r="H12" s="43"/>
      <c r="I12" s="43"/>
      <c r="J12" s="44"/>
    </row>
    <row r="13" ht="30">
      <c r="A13" s="35" t="s">
        <v>74</v>
      </c>
      <c r="B13" s="35">
        <v>2</v>
      </c>
      <c r="C13" s="36" t="s">
        <v>146</v>
      </c>
      <c r="D13" s="35" t="s">
        <v>100</v>
      </c>
      <c r="E13" s="37" t="s">
        <v>200</v>
      </c>
      <c r="F13" s="38" t="s">
        <v>148</v>
      </c>
      <c r="G13" s="39">
        <v>288.61200000000002</v>
      </c>
      <c r="H13" s="40">
        <v>0</v>
      </c>
      <c r="I13" s="40">
        <f>ROUND(G13*H13,P4)</f>
        <v>0</v>
      </c>
      <c r="J13" s="38" t="s">
        <v>79</v>
      </c>
      <c r="O13" s="41">
        <f>I13*0.21</f>
        <v>0</v>
      </c>
      <c r="P13">
        <v>3</v>
      </c>
    </row>
    <row r="14">
      <c r="A14" s="35" t="s">
        <v>80</v>
      </c>
      <c r="B14" s="42"/>
      <c r="C14" s="43"/>
      <c r="D14" s="43"/>
      <c r="E14" s="37" t="s">
        <v>203</v>
      </c>
      <c r="F14" s="43"/>
      <c r="G14" s="43"/>
      <c r="H14" s="43"/>
      <c r="I14" s="43"/>
      <c r="J14" s="44"/>
    </row>
    <row r="15">
      <c r="A15" s="35" t="s">
        <v>87</v>
      </c>
      <c r="B15" s="42"/>
      <c r="C15" s="43"/>
      <c r="D15" s="43"/>
      <c r="E15" s="45" t="s">
        <v>710</v>
      </c>
      <c r="F15" s="43"/>
      <c r="G15" s="43"/>
      <c r="H15" s="43"/>
      <c r="I15" s="43"/>
      <c r="J15" s="44"/>
    </row>
    <row r="16" ht="165">
      <c r="A16" s="35" t="s">
        <v>82</v>
      </c>
      <c r="B16" s="42"/>
      <c r="C16" s="43"/>
      <c r="D16" s="43"/>
      <c r="E16" s="37" t="s">
        <v>202</v>
      </c>
      <c r="F16" s="43"/>
      <c r="G16" s="43"/>
      <c r="H16" s="43"/>
      <c r="I16" s="43"/>
      <c r="J16" s="44"/>
    </row>
    <row r="17">
      <c r="A17" s="29" t="s">
        <v>71</v>
      </c>
      <c r="B17" s="30"/>
      <c r="C17" s="31" t="s">
        <v>100</v>
      </c>
      <c r="D17" s="32"/>
      <c r="E17" s="29" t="s">
        <v>151</v>
      </c>
      <c r="F17" s="32"/>
      <c r="G17" s="32"/>
      <c r="H17" s="32"/>
      <c r="I17" s="33">
        <f>SUMIFS(I18:I65,A18:A65,"P")</f>
        <v>0</v>
      </c>
      <c r="J17" s="34"/>
    </row>
    <row r="18">
      <c r="A18" s="35" t="s">
        <v>74</v>
      </c>
      <c r="B18" s="35">
        <v>3</v>
      </c>
      <c r="C18" s="36" t="s">
        <v>205</v>
      </c>
      <c r="D18" s="35" t="s">
        <v>76</v>
      </c>
      <c r="E18" s="37" t="s">
        <v>206</v>
      </c>
      <c r="F18" s="38" t="s">
        <v>196</v>
      </c>
      <c r="G18" s="39">
        <v>50</v>
      </c>
      <c r="H18" s="40">
        <v>0</v>
      </c>
      <c r="I18" s="40">
        <f>ROUND(G18*H18,P4)</f>
        <v>0</v>
      </c>
      <c r="J18" s="38" t="s">
        <v>79</v>
      </c>
      <c r="O18" s="41">
        <f>I18*0.21</f>
        <v>0</v>
      </c>
      <c r="P18">
        <v>3</v>
      </c>
    </row>
    <row r="19">
      <c r="A19" s="35" t="s">
        <v>80</v>
      </c>
      <c r="B19" s="42"/>
      <c r="C19" s="43"/>
      <c r="D19" s="43"/>
      <c r="E19" s="37" t="s">
        <v>207</v>
      </c>
      <c r="F19" s="43"/>
      <c r="G19" s="43"/>
      <c r="H19" s="43"/>
      <c r="I19" s="43"/>
      <c r="J19" s="44"/>
    </row>
    <row r="20">
      <c r="A20" s="35" t="s">
        <v>87</v>
      </c>
      <c r="B20" s="42"/>
      <c r="C20" s="43"/>
      <c r="D20" s="43"/>
      <c r="E20" s="45" t="s">
        <v>711</v>
      </c>
      <c r="F20" s="43"/>
      <c r="G20" s="43"/>
      <c r="H20" s="43"/>
      <c r="I20" s="43"/>
      <c r="J20" s="44"/>
    </row>
    <row r="21" ht="45">
      <c r="A21" s="35" t="s">
        <v>82</v>
      </c>
      <c r="B21" s="42"/>
      <c r="C21" s="43"/>
      <c r="D21" s="43"/>
      <c r="E21" s="37" t="s">
        <v>712</v>
      </c>
      <c r="F21" s="43"/>
      <c r="G21" s="43"/>
      <c r="H21" s="43"/>
      <c r="I21" s="43"/>
      <c r="J21" s="44"/>
    </row>
    <row r="22">
      <c r="A22" s="35" t="s">
        <v>74</v>
      </c>
      <c r="B22" s="35">
        <v>4</v>
      </c>
      <c r="C22" s="36" t="s">
        <v>434</v>
      </c>
      <c r="D22" s="35" t="s">
        <v>76</v>
      </c>
      <c r="E22" s="37" t="s">
        <v>435</v>
      </c>
      <c r="F22" s="38" t="s">
        <v>131</v>
      </c>
      <c r="G22" s="39">
        <v>2</v>
      </c>
      <c r="H22" s="40">
        <v>0</v>
      </c>
      <c r="I22" s="40">
        <f>ROUND(G22*H22,P4)</f>
        <v>0</v>
      </c>
      <c r="J22" s="38" t="s">
        <v>79</v>
      </c>
      <c r="O22" s="41">
        <f>I22*0.21</f>
        <v>0</v>
      </c>
      <c r="P22">
        <v>3</v>
      </c>
    </row>
    <row r="23">
      <c r="A23" s="35" t="s">
        <v>80</v>
      </c>
      <c r="B23" s="42"/>
      <c r="C23" s="43"/>
      <c r="D23" s="43"/>
      <c r="E23" s="46" t="s">
        <v>76</v>
      </c>
      <c r="F23" s="43"/>
      <c r="G23" s="43"/>
      <c r="H23" s="43"/>
      <c r="I23" s="43"/>
      <c r="J23" s="44"/>
    </row>
    <row r="24">
      <c r="A24" s="35" t="s">
        <v>87</v>
      </c>
      <c r="B24" s="42"/>
      <c r="C24" s="43"/>
      <c r="D24" s="43"/>
      <c r="E24" s="45" t="s">
        <v>416</v>
      </c>
      <c r="F24" s="43"/>
      <c r="G24" s="43"/>
      <c r="H24" s="43"/>
      <c r="I24" s="43"/>
      <c r="J24" s="44"/>
    </row>
    <row r="25" ht="195">
      <c r="A25" s="35" t="s">
        <v>82</v>
      </c>
      <c r="B25" s="42"/>
      <c r="C25" s="43"/>
      <c r="D25" s="43"/>
      <c r="E25" s="37" t="s">
        <v>552</v>
      </c>
      <c r="F25" s="43"/>
      <c r="G25" s="43"/>
      <c r="H25" s="43"/>
      <c r="I25" s="43"/>
      <c r="J25" s="44"/>
    </row>
    <row r="26">
      <c r="A26" s="35" t="s">
        <v>74</v>
      </c>
      <c r="B26" s="35">
        <v>5</v>
      </c>
      <c r="C26" s="36" t="s">
        <v>210</v>
      </c>
      <c r="D26" s="35" t="s">
        <v>76</v>
      </c>
      <c r="E26" s="37" t="s">
        <v>211</v>
      </c>
      <c r="F26" s="38" t="s">
        <v>142</v>
      </c>
      <c r="G26" s="39">
        <v>170.30000000000001</v>
      </c>
      <c r="H26" s="40">
        <v>0</v>
      </c>
      <c r="I26" s="40">
        <f>ROUND(G26*H26,P4)</f>
        <v>0</v>
      </c>
      <c r="J26" s="38" t="s">
        <v>79</v>
      </c>
      <c r="O26" s="41">
        <f>I26*0.21</f>
        <v>0</v>
      </c>
      <c r="P26">
        <v>3</v>
      </c>
    </row>
    <row r="27" ht="30">
      <c r="A27" s="35" t="s">
        <v>80</v>
      </c>
      <c r="B27" s="42"/>
      <c r="C27" s="43"/>
      <c r="D27" s="43"/>
      <c r="E27" s="37" t="s">
        <v>713</v>
      </c>
      <c r="F27" s="43"/>
      <c r="G27" s="43"/>
      <c r="H27" s="43"/>
      <c r="I27" s="43"/>
      <c r="J27" s="44"/>
    </row>
    <row r="28">
      <c r="A28" s="35" t="s">
        <v>87</v>
      </c>
      <c r="B28" s="42"/>
      <c r="C28" s="43"/>
      <c r="D28" s="43"/>
      <c r="E28" s="45" t="s">
        <v>714</v>
      </c>
      <c r="F28" s="43"/>
      <c r="G28" s="43"/>
      <c r="H28" s="43"/>
      <c r="I28" s="43"/>
      <c r="J28" s="44"/>
    </row>
    <row r="29" ht="90">
      <c r="A29" s="35" t="s">
        <v>82</v>
      </c>
      <c r="B29" s="42"/>
      <c r="C29" s="43"/>
      <c r="D29" s="43"/>
      <c r="E29" s="37" t="s">
        <v>214</v>
      </c>
      <c r="F29" s="43"/>
      <c r="G29" s="43"/>
      <c r="H29" s="43"/>
      <c r="I29" s="43"/>
      <c r="J29" s="44"/>
    </row>
    <row r="30">
      <c r="A30" s="35" t="s">
        <v>74</v>
      </c>
      <c r="B30" s="35">
        <v>6</v>
      </c>
      <c r="C30" s="36" t="s">
        <v>215</v>
      </c>
      <c r="D30" s="35" t="s">
        <v>100</v>
      </c>
      <c r="E30" s="37" t="s">
        <v>216</v>
      </c>
      <c r="F30" s="38" t="s">
        <v>142</v>
      </c>
      <c r="G30" s="39">
        <v>34.060000000000002</v>
      </c>
      <c r="H30" s="40">
        <v>0</v>
      </c>
      <c r="I30" s="40">
        <f>ROUND(G30*H30,P4)</f>
        <v>0</v>
      </c>
      <c r="J30" s="38" t="s">
        <v>79</v>
      </c>
      <c r="O30" s="41">
        <f>I30*0.21</f>
        <v>0</v>
      </c>
      <c r="P30">
        <v>3</v>
      </c>
    </row>
    <row r="31" ht="30">
      <c r="A31" s="35" t="s">
        <v>80</v>
      </c>
      <c r="B31" s="42"/>
      <c r="C31" s="43"/>
      <c r="D31" s="43"/>
      <c r="E31" s="37" t="s">
        <v>217</v>
      </c>
      <c r="F31" s="43"/>
      <c r="G31" s="43"/>
      <c r="H31" s="43"/>
      <c r="I31" s="43"/>
      <c r="J31" s="44"/>
    </row>
    <row r="32">
      <c r="A32" s="35" t="s">
        <v>87</v>
      </c>
      <c r="B32" s="42"/>
      <c r="C32" s="43"/>
      <c r="D32" s="43"/>
      <c r="E32" s="45" t="s">
        <v>715</v>
      </c>
      <c r="F32" s="43"/>
      <c r="G32" s="43"/>
      <c r="H32" s="43"/>
      <c r="I32" s="43"/>
      <c r="J32" s="44"/>
    </row>
    <row r="33" ht="90">
      <c r="A33" s="35" t="s">
        <v>82</v>
      </c>
      <c r="B33" s="42"/>
      <c r="C33" s="43"/>
      <c r="D33" s="43"/>
      <c r="E33" s="37" t="s">
        <v>214</v>
      </c>
      <c r="F33" s="43"/>
      <c r="G33" s="43"/>
      <c r="H33" s="43"/>
      <c r="I33" s="43"/>
      <c r="J33" s="44"/>
    </row>
    <row r="34">
      <c r="A34" s="35" t="s">
        <v>74</v>
      </c>
      <c r="B34" s="35">
        <v>7</v>
      </c>
      <c r="C34" s="36" t="s">
        <v>219</v>
      </c>
      <c r="D34" s="35" t="s">
        <v>76</v>
      </c>
      <c r="E34" s="37" t="s">
        <v>220</v>
      </c>
      <c r="F34" s="38" t="s">
        <v>142</v>
      </c>
      <c r="G34" s="39">
        <v>160.34399999999999</v>
      </c>
      <c r="H34" s="40">
        <v>0</v>
      </c>
      <c r="I34" s="40">
        <f>ROUND(G34*H34,P4)</f>
        <v>0</v>
      </c>
      <c r="J34" s="38" t="s">
        <v>79</v>
      </c>
      <c r="O34" s="41">
        <f>I34*0.21</f>
        <v>0</v>
      </c>
      <c r="P34">
        <v>3</v>
      </c>
    </row>
    <row r="35" ht="30">
      <c r="A35" s="35" t="s">
        <v>80</v>
      </c>
      <c r="B35" s="42"/>
      <c r="C35" s="43"/>
      <c r="D35" s="43"/>
      <c r="E35" s="37" t="s">
        <v>221</v>
      </c>
      <c r="F35" s="43"/>
      <c r="G35" s="43"/>
      <c r="H35" s="43"/>
      <c r="I35" s="43"/>
      <c r="J35" s="44"/>
    </row>
    <row r="36">
      <c r="A36" s="35" t="s">
        <v>87</v>
      </c>
      <c r="B36" s="42"/>
      <c r="C36" s="43"/>
      <c r="D36" s="43"/>
      <c r="E36" s="45" t="s">
        <v>716</v>
      </c>
      <c r="F36" s="43"/>
      <c r="G36" s="43"/>
      <c r="H36" s="43"/>
      <c r="I36" s="43"/>
      <c r="J36" s="44"/>
    </row>
    <row r="37" ht="409.5">
      <c r="A37" s="35" t="s">
        <v>82</v>
      </c>
      <c r="B37" s="42"/>
      <c r="C37" s="43"/>
      <c r="D37" s="43"/>
      <c r="E37" s="37" t="s">
        <v>223</v>
      </c>
      <c r="F37" s="43"/>
      <c r="G37" s="43"/>
      <c r="H37" s="43"/>
      <c r="I37" s="43"/>
      <c r="J37" s="44"/>
    </row>
    <row r="38">
      <c r="A38" s="35" t="s">
        <v>74</v>
      </c>
      <c r="B38" s="35">
        <v>8</v>
      </c>
      <c r="C38" s="36" t="s">
        <v>224</v>
      </c>
      <c r="D38" s="35" t="s">
        <v>76</v>
      </c>
      <c r="E38" s="37" t="s">
        <v>225</v>
      </c>
      <c r="F38" s="38" t="s">
        <v>196</v>
      </c>
      <c r="G38" s="39">
        <v>524</v>
      </c>
      <c r="H38" s="40">
        <v>0</v>
      </c>
      <c r="I38" s="40">
        <f>ROUND(G38*H38,P4)</f>
        <v>0</v>
      </c>
      <c r="J38" s="38" t="s">
        <v>79</v>
      </c>
      <c r="O38" s="41">
        <f>I38*0.21</f>
        <v>0</v>
      </c>
      <c r="P38">
        <v>3</v>
      </c>
    </row>
    <row r="39">
      <c r="A39" s="35" t="s">
        <v>80</v>
      </c>
      <c r="B39" s="42"/>
      <c r="C39" s="43"/>
      <c r="D39" s="43"/>
      <c r="E39" s="37" t="s">
        <v>226</v>
      </c>
      <c r="F39" s="43"/>
      <c r="G39" s="43"/>
      <c r="H39" s="43"/>
      <c r="I39" s="43"/>
      <c r="J39" s="44"/>
    </row>
    <row r="40">
      <c r="A40" s="35" t="s">
        <v>87</v>
      </c>
      <c r="B40" s="42"/>
      <c r="C40" s="43"/>
      <c r="D40" s="43"/>
      <c r="E40" s="45" t="s">
        <v>717</v>
      </c>
      <c r="F40" s="43"/>
      <c r="G40" s="43"/>
      <c r="H40" s="43"/>
      <c r="I40" s="43"/>
      <c r="J40" s="44"/>
    </row>
    <row r="41" ht="90">
      <c r="A41" s="35" t="s">
        <v>82</v>
      </c>
      <c r="B41" s="42"/>
      <c r="C41" s="43"/>
      <c r="D41" s="43"/>
      <c r="E41" s="37" t="s">
        <v>228</v>
      </c>
      <c r="F41" s="43"/>
      <c r="G41" s="43"/>
      <c r="H41" s="43"/>
      <c r="I41" s="43"/>
      <c r="J41" s="44"/>
    </row>
    <row r="42">
      <c r="A42" s="35" t="s">
        <v>74</v>
      </c>
      <c r="B42" s="35">
        <v>9</v>
      </c>
      <c r="C42" s="36" t="s">
        <v>229</v>
      </c>
      <c r="D42" s="35" t="s">
        <v>76</v>
      </c>
      <c r="E42" s="37" t="s">
        <v>230</v>
      </c>
      <c r="F42" s="38" t="s">
        <v>189</v>
      </c>
      <c r="G42" s="39">
        <v>353</v>
      </c>
      <c r="H42" s="40">
        <v>0</v>
      </c>
      <c r="I42" s="40">
        <f>ROUND(G42*H42,P4)</f>
        <v>0</v>
      </c>
      <c r="J42" s="38" t="s">
        <v>79</v>
      </c>
      <c r="O42" s="41">
        <f>I42*0.21</f>
        <v>0</v>
      </c>
      <c r="P42">
        <v>3</v>
      </c>
    </row>
    <row r="43">
      <c r="A43" s="35" t="s">
        <v>80</v>
      </c>
      <c r="B43" s="42"/>
      <c r="C43" s="43"/>
      <c r="D43" s="43"/>
      <c r="E43" s="46" t="s">
        <v>76</v>
      </c>
      <c r="F43" s="43"/>
      <c r="G43" s="43"/>
      <c r="H43" s="43"/>
      <c r="I43" s="43"/>
      <c r="J43" s="44"/>
    </row>
    <row r="44">
      <c r="A44" s="35" t="s">
        <v>87</v>
      </c>
      <c r="B44" s="42"/>
      <c r="C44" s="43"/>
      <c r="D44" s="43"/>
      <c r="E44" s="45" t="s">
        <v>718</v>
      </c>
      <c r="F44" s="43"/>
      <c r="G44" s="43"/>
      <c r="H44" s="43"/>
      <c r="I44" s="43"/>
      <c r="J44" s="44"/>
    </row>
    <row r="45" ht="90">
      <c r="A45" s="35" t="s">
        <v>82</v>
      </c>
      <c r="B45" s="42"/>
      <c r="C45" s="43"/>
      <c r="D45" s="43"/>
      <c r="E45" s="37" t="s">
        <v>228</v>
      </c>
      <c r="F45" s="43"/>
      <c r="G45" s="43"/>
      <c r="H45" s="43"/>
      <c r="I45" s="43"/>
      <c r="J45" s="44"/>
    </row>
    <row r="46">
      <c r="A46" s="35" t="s">
        <v>74</v>
      </c>
      <c r="B46" s="35">
        <v>10</v>
      </c>
      <c r="C46" s="36" t="s">
        <v>443</v>
      </c>
      <c r="D46" s="35" t="s">
        <v>76</v>
      </c>
      <c r="E46" s="37" t="s">
        <v>444</v>
      </c>
      <c r="F46" s="38" t="s">
        <v>189</v>
      </c>
      <c r="G46" s="39">
        <v>52</v>
      </c>
      <c r="H46" s="40">
        <v>0</v>
      </c>
      <c r="I46" s="40">
        <f>ROUND(G46*H46,P4)</f>
        <v>0</v>
      </c>
      <c r="J46" s="38" t="s">
        <v>79</v>
      </c>
      <c r="O46" s="41">
        <f>I46*0.21</f>
        <v>0</v>
      </c>
      <c r="P46">
        <v>3</v>
      </c>
    </row>
    <row r="47">
      <c r="A47" s="35" t="s">
        <v>80</v>
      </c>
      <c r="B47" s="42"/>
      <c r="C47" s="43"/>
      <c r="D47" s="43"/>
      <c r="E47" s="46" t="s">
        <v>76</v>
      </c>
      <c r="F47" s="43"/>
      <c r="G47" s="43"/>
      <c r="H47" s="43"/>
      <c r="I47" s="43"/>
      <c r="J47" s="44"/>
    </row>
    <row r="48" ht="45">
      <c r="A48" s="35" t="s">
        <v>87</v>
      </c>
      <c r="B48" s="42"/>
      <c r="C48" s="43"/>
      <c r="D48" s="43"/>
      <c r="E48" s="45" t="s">
        <v>719</v>
      </c>
      <c r="F48" s="43"/>
      <c r="G48" s="43"/>
      <c r="H48" s="43"/>
      <c r="I48" s="43"/>
      <c r="J48" s="44"/>
    </row>
    <row r="49" ht="90">
      <c r="A49" s="35" t="s">
        <v>82</v>
      </c>
      <c r="B49" s="42"/>
      <c r="C49" s="43"/>
      <c r="D49" s="43"/>
      <c r="E49" s="37" t="s">
        <v>228</v>
      </c>
      <c r="F49" s="43"/>
      <c r="G49" s="43"/>
      <c r="H49" s="43"/>
      <c r="I49" s="43"/>
      <c r="J49" s="44"/>
    </row>
    <row r="50">
      <c r="A50" s="35" t="s">
        <v>74</v>
      </c>
      <c r="B50" s="35">
        <v>11</v>
      </c>
      <c r="C50" s="36" t="s">
        <v>446</v>
      </c>
      <c r="D50" s="35" t="s">
        <v>76</v>
      </c>
      <c r="E50" s="37" t="s">
        <v>447</v>
      </c>
      <c r="F50" s="38" t="s">
        <v>189</v>
      </c>
      <c r="G50" s="39">
        <v>12</v>
      </c>
      <c r="H50" s="40">
        <v>0</v>
      </c>
      <c r="I50" s="40">
        <f>ROUND(G50*H50,P4)</f>
        <v>0</v>
      </c>
      <c r="J50" s="38" t="s">
        <v>79</v>
      </c>
      <c r="O50" s="41">
        <f>I50*0.21</f>
        <v>0</v>
      </c>
      <c r="P50">
        <v>3</v>
      </c>
    </row>
    <row r="51">
      <c r="A51" s="35" t="s">
        <v>80</v>
      </c>
      <c r="B51" s="42"/>
      <c r="C51" s="43"/>
      <c r="D51" s="43"/>
      <c r="E51" s="46" t="s">
        <v>76</v>
      </c>
      <c r="F51" s="43"/>
      <c r="G51" s="43"/>
      <c r="H51" s="43"/>
      <c r="I51" s="43"/>
      <c r="J51" s="44"/>
    </row>
    <row r="52">
      <c r="A52" s="35" t="s">
        <v>87</v>
      </c>
      <c r="B52" s="42"/>
      <c r="C52" s="43"/>
      <c r="D52" s="43"/>
      <c r="E52" s="45" t="s">
        <v>720</v>
      </c>
      <c r="F52" s="43"/>
      <c r="G52" s="43"/>
      <c r="H52" s="43"/>
      <c r="I52" s="43"/>
      <c r="J52" s="44"/>
    </row>
    <row r="53" ht="90">
      <c r="A53" s="35" t="s">
        <v>82</v>
      </c>
      <c r="B53" s="42"/>
      <c r="C53" s="43"/>
      <c r="D53" s="43"/>
      <c r="E53" s="37" t="s">
        <v>228</v>
      </c>
      <c r="F53" s="43"/>
      <c r="G53" s="43"/>
      <c r="H53" s="43"/>
      <c r="I53" s="43"/>
      <c r="J53" s="44"/>
    </row>
    <row r="54">
      <c r="A54" s="35" t="s">
        <v>74</v>
      </c>
      <c r="B54" s="35">
        <v>12</v>
      </c>
      <c r="C54" s="36" t="s">
        <v>156</v>
      </c>
      <c r="D54" s="35" t="s">
        <v>76</v>
      </c>
      <c r="E54" s="37" t="s">
        <v>235</v>
      </c>
      <c r="F54" s="38" t="s">
        <v>142</v>
      </c>
      <c r="G54" s="39">
        <v>160.34</v>
      </c>
      <c r="H54" s="40">
        <v>0</v>
      </c>
      <c r="I54" s="40">
        <f>ROUND(G54*H54,P4)</f>
        <v>0</v>
      </c>
      <c r="J54" s="38" t="s">
        <v>79</v>
      </c>
      <c r="O54" s="41">
        <f>I54*0.21</f>
        <v>0</v>
      </c>
      <c r="P54">
        <v>3</v>
      </c>
    </row>
    <row r="55">
      <c r="A55" s="35" t="s">
        <v>80</v>
      </c>
      <c r="B55" s="42"/>
      <c r="C55" s="43"/>
      <c r="D55" s="43"/>
      <c r="E55" s="37" t="s">
        <v>203</v>
      </c>
      <c r="F55" s="43"/>
      <c r="G55" s="43"/>
      <c r="H55" s="43"/>
      <c r="I55" s="43"/>
      <c r="J55" s="44"/>
    </row>
    <row r="56">
      <c r="A56" s="35" t="s">
        <v>87</v>
      </c>
      <c r="B56" s="42"/>
      <c r="C56" s="43"/>
      <c r="D56" s="43"/>
      <c r="E56" s="45" t="s">
        <v>721</v>
      </c>
      <c r="F56" s="43"/>
      <c r="G56" s="43"/>
      <c r="H56" s="43"/>
      <c r="I56" s="43"/>
      <c r="J56" s="44"/>
    </row>
    <row r="57" ht="240">
      <c r="A57" s="35" t="s">
        <v>82</v>
      </c>
      <c r="B57" s="42"/>
      <c r="C57" s="43"/>
      <c r="D57" s="43"/>
      <c r="E57" s="37" t="s">
        <v>237</v>
      </c>
      <c r="F57" s="43"/>
      <c r="G57" s="43"/>
      <c r="H57" s="43"/>
      <c r="I57" s="43"/>
      <c r="J57" s="44"/>
    </row>
    <row r="58">
      <c r="A58" s="35" t="s">
        <v>74</v>
      </c>
      <c r="B58" s="35">
        <v>13</v>
      </c>
      <c r="C58" s="36" t="s">
        <v>238</v>
      </c>
      <c r="D58" s="35" t="s">
        <v>76</v>
      </c>
      <c r="E58" s="37" t="s">
        <v>239</v>
      </c>
      <c r="F58" s="38" t="s">
        <v>142</v>
      </c>
      <c r="G58" s="39">
        <v>39.299999999999997</v>
      </c>
      <c r="H58" s="40">
        <v>0</v>
      </c>
      <c r="I58" s="40">
        <f>ROUND(G58*H58,P4)</f>
        <v>0</v>
      </c>
      <c r="J58" s="38" t="s">
        <v>79</v>
      </c>
      <c r="O58" s="41">
        <f>I58*0.21</f>
        <v>0</v>
      </c>
      <c r="P58">
        <v>3</v>
      </c>
    </row>
    <row r="59">
      <c r="A59" s="35" t="s">
        <v>80</v>
      </c>
      <c r="B59" s="42"/>
      <c r="C59" s="43"/>
      <c r="D59" s="43"/>
      <c r="E59" s="37" t="s">
        <v>203</v>
      </c>
      <c r="F59" s="43"/>
      <c r="G59" s="43"/>
      <c r="H59" s="43"/>
      <c r="I59" s="43"/>
      <c r="J59" s="44"/>
    </row>
    <row r="60">
      <c r="A60" s="35" t="s">
        <v>87</v>
      </c>
      <c r="B60" s="42"/>
      <c r="C60" s="43"/>
      <c r="D60" s="43"/>
      <c r="E60" s="45" t="s">
        <v>722</v>
      </c>
      <c r="F60" s="43"/>
      <c r="G60" s="43"/>
      <c r="H60" s="43"/>
      <c r="I60" s="43"/>
      <c r="J60" s="44"/>
    </row>
    <row r="61" ht="315">
      <c r="A61" s="35" t="s">
        <v>82</v>
      </c>
      <c r="B61" s="42"/>
      <c r="C61" s="43"/>
      <c r="D61" s="43"/>
      <c r="E61" s="37" t="s">
        <v>241</v>
      </c>
      <c r="F61" s="43"/>
      <c r="G61" s="43"/>
      <c r="H61" s="43"/>
      <c r="I61" s="43"/>
      <c r="J61" s="44"/>
    </row>
    <row r="62">
      <c r="A62" s="35" t="s">
        <v>74</v>
      </c>
      <c r="B62" s="35">
        <v>14</v>
      </c>
      <c r="C62" s="36" t="s">
        <v>242</v>
      </c>
      <c r="D62" s="35" t="s">
        <v>76</v>
      </c>
      <c r="E62" s="37" t="s">
        <v>243</v>
      </c>
      <c r="F62" s="38" t="s">
        <v>196</v>
      </c>
      <c r="G62" s="39">
        <v>314.39999999999998</v>
      </c>
      <c r="H62" s="40">
        <v>0</v>
      </c>
      <c r="I62" s="40">
        <f>ROUND(G62*H62,P4)</f>
        <v>0</v>
      </c>
      <c r="J62" s="38" t="s">
        <v>79</v>
      </c>
      <c r="O62" s="41">
        <f>I62*0.21</f>
        <v>0</v>
      </c>
      <c r="P62">
        <v>3</v>
      </c>
    </row>
    <row r="63">
      <c r="A63" s="35" t="s">
        <v>80</v>
      </c>
      <c r="B63" s="42"/>
      <c r="C63" s="43"/>
      <c r="D63" s="43"/>
      <c r="E63" s="37" t="s">
        <v>203</v>
      </c>
      <c r="F63" s="43"/>
      <c r="G63" s="43"/>
      <c r="H63" s="43"/>
      <c r="I63" s="43"/>
      <c r="J63" s="44"/>
    </row>
    <row r="64">
      <c r="A64" s="35" t="s">
        <v>87</v>
      </c>
      <c r="B64" s="42"/>
      <c r="C64" s="43"/>
      <c r="D64" s="43"/>
      <c r="E64" s="45" t="s">
        <v>723</v>
      </c>
      <c r="F64" s="43"/>
      <c r="G64" s="43"/>
      <c r="H64" s="43"/>
      <c r="I64" s="43"/>
      <c r="J64" s="44"/>
    </row>
    <row r="65" ht="30">
      <c r="A65" s="35" t="s">
        <v>82</v>
      </c>
      <c r="B65" s="42"/>
      <c r="C65" s="43"/>
      <c r="D65" s="43"/>
      <c r="E65" s="37" t="s">
        <v>245</v>
      </c>
      <c r="F65" s="43"/>
      <c r="G65" s="43"/>
      <c r="H65" s="43"/>
      <c r="I65" s="43"/>
      <c r="J65" s="44"/>
    </row>
    <row r="66">
      <c r="A66" s="29" t="s">
        <v>71</v>
      </c>
      <c r="B66" s="30"/>
      <c r="C66" s="31" t="s">
        <v>170</v>
      </c>
      <c r="D66" s="32"/>
      <c r="E66" s="29" t="s">
        <v>171</v>
      </c>
      <c r="F66" s="32"/>
      <c r="G66" s="32"/>
      <c r="H66" s="32"/>
      <c r="I66" s="33">
        <f>SUMIFS(I67:I74,A67:A74,"P")</f>
        <v>0</v>
      </c>
      <c r="J66" s="34"/>
    </row>
    <row r="67">
      <c r="A67" s="35" t="s">
        <v>74</v>
      </c>
      <c r="B67" s="35">
        <v>15</v>
      </c>
      <c r="C67" s="36" t="s">
        <v>246</v>
      </c>
      <c r="D67" s="35" t="s">
        <v>76</v>
      </c>
      <c r="E67" s="37" t="s">
        <v>247</v>
      </c>
      <c r="F67" s="38" t="s">
        <v>142</v>
      </c>
      <c r="G67" s="39">
        <v>3.1499999999999999</v>
      </c>
      <c r="H67" s="40">
        <v>0</v>
      </c>
      <c r="I67" s="40">
        <f>ROUND(G67*H67,P4)</f>
        <v>0</v>
      </c>
      <c r="J67" s="38" t="s">
        <v>79</v>
      </c>
      <c r="O67" s="41">
        <f>I67*0.21</f>
        <v>0</v>
      </c>
      <c r="P67">
        <v>3</v>
      </c>
    </row>
    <row r="68" ht="30">
      <c r="A68" s="35" t="s">
        <v>80</v>
      </c>
      <c r="B68" s="42"/>
      <c r="C68" s="43"/>
      <c r="D68" s="43"/>
      <c r="E68" s="37" t="s">
        <v>248</v>
      </c>
      <c r="F68" s="43"/>
      <c r="G68" s="43"/>
      <c r="H68" s="43"/>
      <c r="I68" s="43"/>
      <c r="J68" s="44"/>
    </row>
    <row r="69" ht="75">
      <c r="A69" s="35" t="s">
        <v>87</v>
      </c>
      <c r="B69" s="42"/>
      <c r="C69" s="43"/>
      <c r="D69" s="43"/>
      <c r="E69" s="45" t="s">
        <v>724</v>
      </c>
      <c r="F69" s="43"/>
      <c r="G69" s="43"/>
      <c r="H69" s="43"/>
      <c r="I69" s="43"/>
      <c r="J69" s="44"/>
    </row>
    <row r="70" ht="409.5">
      <c r="A70" s="35" t="s">
        <v>82</v>
      </c>
      <c r="B70" s="42"/>
      <c r="C70" s="43"/>
      <c r="D70" s="43"/>
      <c r="E70" s="37" t="s">
        <v>250</v>
      </c>
      <c r="F70" s="43"/>
      <c r="G70" s="43"/>
      <c r="H70" s="43"/>
      <c r="I70" s="43"/>
      <c r="J70" s="44"/>
    </row>
    <row r="71">
      <c r="A71" s="35" t="s">
        <v>74</v>
      </c>
      <c r="B71" s="35">
        <v>16</v>
      </c>
      <c r="C71" s="36" t="s">
        <v>606</v>
      </c>
      <c r="D71" s="35" t="s">
        <v>76</v>
      </c>
      <c r="E71" s="37" t="s">
        <v>607</v>
      </c>
      <c r="F71" s="38" t="s">
        <v>142</v>
      </c>
      <c r="G71" s="39">
        <v>5.25</v>
      </c>
      <c r="H71" s="40">
        <v>0</v>
      </c>
      <c r="I71" s="40">
        <f>ROUND(G71*H71,P4)</f>
        <v>0</v>
      </c>
      <c r="J71" s="38" t="s">
        <v>79</v>
      </c>
      <c r="O71" s="41">
        <f>I71*0.21</f>
        <v>0</v>
      </c>
      <c r="P71">
        <v>3</v>
      </c>
    </row>
    <row r="72">
      <c r="A72" s="35" t="s">
        <v>80</v>
      </c>
      <c r="B72" s="42"/>
      <c r="C72" s="43"/>
      <c r="D72" s="43"/>
      <c r="E72" s="46" t="s">
        <v>76</v>
      </c>
      <c r="F72" s="43"/>
      <c r="G72" s="43"/>
      <c r="H72" s="43"/>
      <c r="I72" s="43"/>
      <c r="J72" s="44"/>
    </row>
    <row r="73" ht="75">
      <c r="A73" s="35" t="s">
        <v>87</v>
      </c>
      <c r="B73" s="42"/>
      <c r="C73" s="43"/>
      <c r="D73" s="43"/>
      <c r="E73" s="45" t="s">
        <v>725</v>
      </c>
      <c r="F73" s="43"/>
      <c r="G73" s="43"/>
      <c r="H73" s="43"/>
      <c r="I73" s="43"/>
      <c r="J73" s="44"/>
    </row>
    <row r="74" ht="150">
      <c r="A74" s="35" t="s">
        <v>82</v>
      </c>
      <c r="B74" s="42"/>
      <c r="C74" s="43"/>
      <c r="D74" s="43"/>
      <c r="E74" s="37" t="s">
        <v>609</v>
      </c>
      <c r="F74" s="43"/>
      <c r="G74" s="43"/>
      <c r="H74" s="43"/>
      <c r="I74" s="43"/>
      <c r="J74" s="44"/>
    </row>
    <row r="75">
      <c r="A75" s="29" t="s">
        <v>71</v>
      </c>
      <c r="B75" s="30"/>
      <c r="C75" s="31" t="s">
        <v>138</v>
      </c>
      <c r="D75" s="32"/>
      <c r="E75" s="29" t="s">
        <v>139</v>
      </c>
      <c r="F75" s="32"/>
      <c r="G75" s="32"/>
      <c r="H75" s="32"/>
      <c r="I75" s="33">
        <f>SUMIFS(I76:I119,A76:A119,"P")</f>
        <v>0</v>
      </c>
      <c r="J75" s="34"/>
    </row>
    <row r="76">
      <c r="A76" s="35" t="s">
        <v>74</v>
      </c>
      <c r="B76" s="35">
        <v>17</v>
      </c>
      <c r="C76" s="36" t="s">
        <v>255</v>
      </c>
      <c r="D76" s="35" t="s">
        <v>76</v>
      </c>
      <c r="E76" s="37" t="s">
        <v>256</v>
      </c>
      <c r="F76" s="38" t="s">
        <v>142</v>
      </c>
      <c r="G76" s="39">
        <v>110.04000000000001</v>
      </c>
      <c r="H76" s="40">
        <v>0</v>
      </c>
      <c r="I76" s="40">
        <f>ROUND(G76*H76,P4)</f>
        <v>0</v>
      </c>
      <c r="J76" s="38" t="s">
        <v>79</v>
      </c>
      <c r="O76" s="41">
        <f>I76*0.21</f>
        <v>0</v>
      </c>
      <c r="P76">
        <v>3</v>
      </c>
    </row>
    <row r="77">
      <c r="A77" s="35" t="s">
        <v>80</v>
      </c>
      <c r="B77" s="42"/>
      <c r="C77" s="43"/>
      <c r="D77" s="43"/>
      <c r="E77" s="37" t="s">
        <v>203</v>
      </c>
      <c r="F77" s="43"/>
      <c r="G77" s="43"/>
      <c r="H77" s="43"/>
      <c r="I77" s="43"/>
      <c r="J77" s="44"/>
    </row>
    <row r="78">
      <c r="A78" s="35" t="s">
        <v>87</v>
      </c>
      <c r="B78" s="42"/>
      <c r="C78" s="43"/>
      <c r="D78" s="43"/>
      <c r="E78" s="45" t="s">
        <v>726</v>
      </c>
      <c r="F78" s="43"/>
      <c r="G78" s="43"/>
      <c r="H78" s="43"/>
      <c r="I78" s="43"/>
      <c r="J78" s="44"/>
    </row>
    <row r="79" ht="60">
      <c r="A79" s="35" t="s">
        <v>82</v>
      </c>
      <c r="B79" s="42"/>
      <c r="C79" s="43"/>
      <c r="D79" s="43"/>
      <c r="E79" s="37" t="s">
        <v>258</v>
      </c>
      <c r="F79" s="43"/>
      <c r="G79" s="43"/>
      <c r="H79" s="43"/>
      <c r="I79" s="43"/>
      <c r="J79" s="44"/>
    </row>
    <row r="80">
      <c r="A80" s="35" t="s">
        <v>74</v>
      </c>
      <c r="B80" s="35">
        <v>18</v>
      </c>
      <c r="C80" s="36" t="s">
        <v>259</v>
      </c>
      <c r="D80" s="35" t="s">
        <v>76</v>
      </c>
      <c r="E80" s="37" t="s">
        <v>260</v>
      </c>
      <c r="F80" s="38" t="s">
        <v>196</v>
      </c>
      <c r="G80" s="39">
        <v>314.39999999999998</v>
      </c>
      <c r="H80" s="40">
        <v>0</v>
      </c>
      <c r="I80" s="40">
        <f>ROUND(G80*H80,P4)</f>
        <v>0</v>
      </c>
      <c r="J80" s="38" t="s">
        <v>79</v>
      </c>
      <c r="O80" s="41">
        <f>I80*0.21</f>
        <v>0</v>
      </c>
      <c r="P80">
        <v>3</v>
      </c>
    </row>
    <row r="81" ht="30">
      <c r="A81" s="35" t="s">
        <v>80</v>
      </c>
      <c r="B81" s="42"/>
      <c r="C81" s="43"/>
      <c r="D81" s="43"/>
      <c r="E81" s="37" t="s">
        <v>261</v>
      </c>
      <c r="F81" s="43"/>
      <c r="G81" s="43"/>
      <c r="H81" s="43"/>
      <c r="I81" s="43"/>
      <c r="J81" s="44"/>
    </row>
    <row r="82">
      <c r="A82" s="35" t="s">
        <v>87</v>
      </c>
      <c r="B82" s="42"/>
      <c r="C82" s="43"/>
      <c r="D82" s="43"/>
      <c r="E82" s="45" t="s">
        <v>727</v>
      </c>
      <c r="F82" s="43"/>
      <c r="G82" s="43"/>
      <c r="H82" s="43"/>
      <c r="I82" s="43"/>
      <c r="J82" s="44"/>
    </row>
    <row r="83" ht="60">
      <c r="A83" s="35" t="s">
        <v>82</v>
      </c>
      <c r="B83" s="42"/>
      <c r="C83" s="43"/>
      <c r="D83" s="43"/>
      <c r="E83" s="37" t="s">
        <v>258</v>
      </c>
      <c r="F83" s="43"/>
      <c r="G83" s="43"/>
      <c r="H83" s="43"/>
      <c r="I83" s="43"/>
      <c r="J83" s="44"/>
    </row>
    <row r="84">
      <c r="A84" s="35" t="s">
        <v>74</v>
      </c>
      <c r="B84" s="35">
        <v>19</v>
      </c>
      <c r="C84" s="36" t="s">
        <v>263</v>
      </c>
      <c r="D84" s="35" t="s">
        <v>76</v>
      </c>
      <c r="E84" s="37" t="s">
        <v>264</v>
      </c>
      <c r="F84" s="38" t="s">
        <v>196</v>
      </c>
      <c r="G84" s="39">
        <v>664</v>
      </c>
      <c r="H84" s="40">
        <v>0</v>
      </c>
      <c r="I84" s="40">
        <f>ROUND(G84*H84,P4)</f>
        <v>0</v>
      </c>
      <c r="J84" s="38" t="s">
        <v>79</v>
      </c>
      <c r="O84" s="41">
        <f>I84*0.21</f>
        <v>0</v>
      </c>
      <c r="P84">
        <v>3</v>
      </c>
    </row>
    <row r="85">
      <c r="A85" s="35" t="s">
        <v>80</v>
      </c>
      <c r="B85" s="42"/>
      <c r="C85" s="43"/>
      <c r="D85" s="43"/>
      <c r="E85" s="46" t="s">
        <v>76</v>
      </c>
      <c r="F85" s="43"/>
      <c r="G85" s="43"/>
      <c r="H85" s="43"/>
      <c r="I85" s="43"/>
      <c r="J85" s="44"/>
    </row>
    <row r="86" ht="45">
      <c r="A86" s="35" t="s">
        <v>87</v>
      </c>
      <c r="B86" s="42"/>
      <c r="C86" s="43"/>
      <c r="D86" s="43"/>
      <c r="E86" s="45" t="s">
        <v>728</v>
      </c>
      <c r="F86" s="43"/>
      <c r="G86" s="43"/>
      <c r="H86" s="43"/>
      <c r="I86" s="43"/>
      <c r="J86" s="44"/>
    </row>
    <row r="87" ht="120">
      <c r="A87" s="35" t="s">
        <v>82</v>
      </c>
      <c r="B87" s="42"/>
      <c r="C87" s="43"/>
      <c r="D87" s="43"/>
      <c r="E87" s="37" t="s">
        <v>199</v>
      </c>
      <c r="F87" s="43"/>
      <c r="G87" s="43"/>
      <c r="H87" s="43"/>
      <c r="I87" s="43"/>
      <c r="J87" s="44"/>
    </row>
    <row r="88">
      <c r="A88" s="35" t="s">
        <v>74</v>
      </c>
      <c r="B88" s="35">
        <v>20</v>
      </c>
      <c r="C88" s="36" t="s">
        <v>265</v>
      </c>
      <c r="D88" s="35" t="s">
        <v>76</v>
      </c>
      <c r="E88" s="37" t="s">
        <v>266</v>
      </c>
      <c r="F88" s="38" t="s">
        <v>196</v>
      </c>
      <c r="G88" s="39">
        <v>3406</v>
      </c>
      <c r="H88" s="40">
        <v>0</v>
      </c>
      <c r="I88" s="40">
        <f>ROUND(G88*H88,P4)</f>
        <v>0</v>
      </c>
      <c r="J88" s="38" t="s">
        <v>79</v>
      </c>
      <c r="O88" s="41">
        <f>I88*0.21</f>
        <v>0</v>
      </c>
      <c r="P88">
        <v>3</v>
      </c>
    </row>
    <row r="89">
      <c r="A89" s="35" t="s">
        <v>80</v>
      </c>
      <c r="B89" s="42"/>
      <c r="C89" s="43"/>
      <c r="D89" s="43"/>
      <c r="E89" s="37" t="s">
        <v>267</v>
      </c>
      <c r="F89" s="43"/>
      <c r="G89" s="43"/>
      <c r="H89" s="43"/>
      <c r="I89" s="43"/>
      <c r="J89" s="44"/>
    </row>
    <row r="90">
      <c r="A90" s="35" t="s">
        <v>87</v>
      </c>
      <c r="B90" s="42"/>
      <c r="C90" s="43"/>
      <c r="D90" s="43"/>
      <c r="E90" s="45" t="s">
        <v>729</v>
      </c>
      <c r="F90" s="43"/>
      <c r="G90" s="43"/>
      <c r="H90" s="43"/>
      <c r="I90" s="43"/>
      <c r="J90" s="44"/>
    </row>
    <row r="91" ht="75">
      <c r="A91" s="35" t="s">
        <v>82</v>
      </c>
      <c r="B91" s="42"/>
      <c r="C91" s="43"/>
      <c r="D91" s="43"/>
      <c r="E91" s="37" t="s">
        <v>269</v>
      </c>
      <c r="F91" s="43"/>
      <c r="G91" s="43"/>
      <c r="H91" s="43"/>
      <c r="I91" s="43"/>
      <c r="J91" s="44"/>
    </row>
    <row r="92">
      <c r="A92" s="35" t="s">
        <v>74</v>
      </c>
      <c r="B92" s="35">
        <v>21</v>
      </c>
      <c r="C92" s="36" t="s">
        <v>270</v>
      </c>
      <c r="D92" s="35" t="s">
        <v>76</v>
      </c>
      <c r="E92" s="37" t="s">
        <v>271</v>
      </c>
      <c r="F92" s="38" t="s">
        <v>196</v>
      </c>
      <c r="G92" s="39">
        <v>314.39999999999998</v>
      </c>
      <c r="H92" s="40">
        <v>0</v>
      </c>
      <c r="I92" s="40">
        <f>ROUND(G92*H92,P4)</f>
        <v>0</v>
      </c>
      <c r="J92" s="38" t="s">
        <v>79</v>
      </c>
      <c r="O92" s="41">
        <f>I92*0.21</f>
        <v>0</v>
      </c>
      <c r="P92">
        <v>3</v>
      </c>
    </row>
    <row r="93" ht="30">
      <c r="A93" s="35" t="s">
        <v>80</v>
      </c>
      <c r="B93" s="42"/>
      <c r="C93" s="43"/>
      <c r="D93" s="43"/>
      <c r="E93" s="37" t="s">
        <v>272</v>
      </c>
      <c r="F93" s="43"/>
      <c r="G93" s="43"/>
      <c r="H93" s="43"/>
      <c r="I93" s="43"/>
      <c r="J93" s="44"/>
    </row>
    <row r="94">
      <c r="A94" s="35" t="s">
        <v>87</v>
      </c>
      <c r="B94" s="42"/>
      <c r="C94" s="43"/>
      <c r="D94" s="43"/>
      <c r="E94" s="45" t="s">
        <v>730</v>
      </c>
      <c r="F94" s="43"/>
      <c r="G94" s="43"/>
      <c r="H94" s="43"/>
      <c r="I94" s="43"/>
      <c r="J94" s="44"/>
    </row>
    <row r="95" ht="75">
      <c r="A95" s="35" t="s">
        <v>82</v>
      </c>
      <c r="B95" s="42"/>
      <c r="C95" s="43"/>
      <c r="D95" s="43"/>
      <c r="E95" s="37" t="s">
        <v>269</v>
      </c>
      <c r="F95" s="43"/>
      <c r="G95" s="43"/>
      <c r="H95" s="43"/>
      <c r="I95" s="43"/>
      <c r="J95" s="44"/>
    </row>
    <row r="96">
      <c r="A96" s="35" t="s">
        <v>74</v>
      </c>
      <c r="B96" s="35">
        <v>22</v>
      </c>
      <c r="C96" s="36" t="s">
        <v>274</v>
      </c>
      <c r="D96" s="35" t="s">
        <v>76</v>
      </c>
      <c r="E96" s="37" t="s">
        <v>275</v>
      </c>
      <c r="F96" s="38" t="s">
        <v>196</v>
      </c>
      <c r="G96" s="39">
        <v>524</v>
      </c>
      <c r="H96" s="40">
        <v>0</v>
      </c>
      <c r="I96" s="40">
        <f>ROUND(G96*H96,P4)</f>
        <v>0</v>
      </c>
      <c r="J96" s="38" t="s">
        <v>79</v>
      </c>
      <c r="O96" s="41">
        <f>I96*0.21</f>
        <v>0</v>
      </c>
      <c r="P96">
        <v>3</v>
      </c>
    </row>
    <row r="97" ht="75">
      <c r="A97" s="35" t="s">
        <v>80</v>
      </c>
      <c r="B97" s="42"/>
      <c r="C97" s="43"/>
      <c r="D97" s="43"/>
      <c r="E97" s="37" t="s">
        <v>276</v>
      </c>
      <c r="F97" s="43"/>
      <c r="G97" s="43"/>
      <c r="H97" s="43"/>
      <c r="I97" s="43"/>
      <c r="J97" s="44"/>
    </row>
    <row r="98">
      <c r="A98" s="35" t="s">
        <v>87</v>
      </c>
      <c r="B98" s="42"/>
      <c r="C98" s="43"/>
      <c r="D98" s="43"/>
      <c r="E98" s="45" t="s">
        <v>731</v>
      </c>
      <c r="F98" s="43"/>
      <c r="G98" s="43"/>
      <c r="H98" s="43"/>
      <c r="I98" s="43"/>
      <c r="J98" s="44"/>
    </row>
    <row r="99" ht="60">
      <c r="A99" s="35" t="s">
        <v>82</v>
      </c>
      <c r="B99" s="42"/>
      <c r="C99" s="43"/>
      <c r="D99" s="43"/>
      <c r="E99" s="37" t="s">
        <v>278</v>
      </c>
      <c r="F99" s="43"/>
      <c r="G99" s="43"/>
      <c r="H99" s="43"/>
      <c r="I99" s="43"/>
      <c r="J99" s="44"/>
    </row>
    <row r="100">
      <c r="A100" s="35" t="s">
        <v>74</v>
      </c>
      <c r="B100" s="35">
        <v>23</v>
      </c>
      <c r="C100" s="36" t="s">
        <v>274</v>
      </c>
      <c r="D100" s="35" t="s">
        <v>100</v>
      </c>
      <c r="E100" s="37" t="s">
        <v>275</v>
      </c>
      <c r="F100" s="38" t="s">
        <v>196</v>
      </c>
      <c r="G100" s="39">
        <v>681.20000000000005</v>
      </c>
      <c r="H100" s="40">
        <v>0</v>
      </c>
      <c r="I100" s="40">
        <f>ROUND(G100*H100,P4)</f>
        <v>0</v>
      </c>
      <c r="J100" s="38" t="s">
        <v>79</v>
      </c>
      <c r="O100" s="41">
        <f>I100*0.21</f>
        <v>0</v>
      </c>
      <c r="P100">
        <v>3</v>
      </c>
    </row>
    <row r="101" ht="75">
      <c r="A101" s="35" t="s">
        <v>80</v>
      </c>
      <c r="B101" s="42"/>
      <c r="C101" s="43"/>
      <c r="D101" s="43"/>
      <c r="E101" s="37" t="s">
        <v>279</v>
      </c>
      <c r="F101" s="43"/>
      <c r="G101" s="43"/>
      <c r="H101" s="43"/>
      <c r="I101" s="43"/>
      <c r="J101" s="44"/>
    </row>
    <row r="102">
      <c r="A102" s="35" t="s">
        <v>87</v>
      </c>
      <c r="B102" s="42"/>
      <c r="C102" s="43"/>
      <c r="D102" s="43"/>
      <c r="E102" s="45" t="s">
        <v>732</v>
      </c>
      <c r="F102" s="43"/>
      <c r="G102" s="43"/>
      <c r="H102" s="43"/>
      <c r="I102" s="43"/>
      <c r="J102" s="44"/>
    </row>
    <row r="103" ht="60">
      <c r="A103" s="35" t="s">
        <v>82</v>
      </c>
      <c r="B103" s="42"/>
      <c r="C103" s="43"/>
      <c r="D103" s="43"/>
      <c r="E103" s="37" t="s">
        <v>278</v>
      </c>
      <c r="F103" s="43"/>
      <c r="G103" s="43"/>
      <c r="H103" s="43"/>
      <c r="I103" s="43"/>
      <c r="J103" s="44"/>
    </row>
    <row r="104">
      <c r="A104" s="35" t="s">
        <v>74</v>
      </c>
      <c r="B104" s="35">
        <v>24</v>
      </c>
      <c r="C104" s="36" t="s">
        <v>281</v>
      </c>
      <c r="D104" s="35" t="s">
        <v>76</v>
      </c>
      <c r="E104" s="37" t="s">
        <v>282</v>
      </c>
      <c r="F104" s="38" t="s">
        <v>196</v>
      </c>
      <c r="G104" s="39">
        <v>3406</v>
      </c>
      <c r="H104" s="40">
        <v>0</v>
      </c>
      <c r="I104" s="40">
        <f>ROUND(G104*H104,P4)</f>
        <v>0</v>
      </c>
      <c r="J104" s="38" t="s">
        <v>79</v>
      </c>
      <c r="O104" s="41">
        <f>I104*0.21</f>
        <v>0</v>
      </c>
      <c r="P104">
        <v>3</v>
      </c>
    </row>
    <row r="105">
      <c r="A105" s="35" t="s">
        <v>80</v>
      </c>
      <c r="B105" s="42"/>
      <c r="C105" s="43"/>
      <c r="D105" s="43"/>
      <c r="E105" s="37" t="s">
        <v>283</v>
      </c>
      <c r="F105" s="43"/>
      <c r="G105" s="43"/>
      <c r="H105" s="43"/>
      <c r="I105" s="43"/>
      <c r="J105" s="44"/>
    </row>
    <row r="106">
      <c r="A106" s="35" t="s">
        <v>87</v>
      </c>
      <c r="B106" s="42"/>
      <c r="C106" s="43"/>
      <c r="D106" s="43"/>
      <c r="E106" s="45" t="s">
        <v>733</v>
      </c>
      <c r="F106" s="43"/>
      <c r="G106" s="43"/>
      <c r="H106" s="43"/>
      <c r="I106" s="43"/>
      <c r="J106" s="44"/>
    </row>
    <row r="107" ht="165">
      <c r="A107" s="35" t="s">
        <v>82</v>
      </c>
      <c r="B107" s="42"/>
      <c r="C107" s="43"/>
      <c r="D107" s="43"/>
      <c r="E107" s="37" t="s">
        <v>285</v>
      </c>
      <c r="F107" s="43"/>
      <c r="G107" s="43"/>
      <c r="H107" s="43"/>
      <c r="I107" s="43"/>
      <c r="J107" s="44"/>
    </row>
    <row r="108">
      <c r="A108" s="35" t="s">
        <v>74</v>
      </c>
      <c r="B108" s="35">
        <v>25</v>
      </c>
      <c r="C108" s="36" t="s">
        <v>286</v>
      </c>
      <c r="D108" s="35" t="s">
        <v>76</v>
      </c>
      <c r="E108" s="37" t="s">
        <v>287</v>
      </c>
      <c r="F108" s="38" t="s">
        <v>196</v>
      </c>
      <c r="G108" s="39">
        <v>681.20000000000005</v>
      </c>
      <c r="H108" s="40">
        <v>0</v>
      </c>
      <c r="I108" s="40">
        <f>ROUND(G108*H108,P4)</f>
        <v>0</v>
      </c>
      <c r="J108" s="38" t="s">
        <v>79</v>
      </c>
      <c r="O108" s="41">
        <f>I108*0.21</f>
        <v>0</v>
      </c>
      <c r="P108">
        <v>3</v>
      </c>
    </row>
    <row r="109">
      <c r="A109" s="35" t="s">
        <v>80</v>
      </c>
      <c r="B109" s="42"/>
      <c r="C109" s="43"/>
      <c r="D109" s="43"/>
      <c r="E109" s="37" t="s">
        <v>288</v>
      </c>
      <c r="F109" s="43"/>
      <c r="G109" s="43"/>
      <c r="H109" s="43"/>
      <c r="I109" s="43"/>
      <c r="J109" s="44"/>
    </row>
    <row r="110">
      <c r="A110" s="35" t="s">
        <v>87</v>
      </c>
      <c r="B110" s="42"/>
      <c r="C110" s="43"/>
      <c r="D110" s="43"/>
      <c r="E110" s="45" t="s">
        <v>734</v>
      </c>
      <c r="F110" s="43"/>
      <c r="G110" s="43"/>
      <c r="H110" s="43"/>
      <c r="I110" s="43"/>
      <c r="J110" s="44"/>
    </row>
    <row r="111" ht="165">
      <c r="A111" s="35" t="s">
        <v>82</v>
      </c>
      <c r="B111" s="42"/>
      <c r="C111" s="43"/>
      <c r="D111" s="43"/>
      <c r="E111" s="37" t="s">
        <v>285</v>
      </c>
      <c r="F111" s="43"/>
      <c r="G111" s="43"/>
      <c r="H111" s="43"/>
      <c r="I111" s="43"/>
      <c r="J111" s="44"/>
    </row>
    <row r="112">
      <c r="A112" s="35" t="s">
        <v>74</v>
      </c>
      <c r="B112" s="35">
        <v>26</v>
      </c>
      <c r="C112" s="36" t="s">
        <v>290</v>
      </c>
      <c r="D112" s="35" t="s">
        <v>76</v>
      </c>
      <c r="E112" s="37" t="s">
        <v>291</v>
      </c>
      <c r="F112" s="38" t="s">
        <v>196</v>
      </c>
      <c r="G112" s="39">
        <v>314.39999999999998</v>
      </c>
      <c r="H112" s="40">
        <v>0</v>
      </c>
      <c r="I112" s="40">
        <f>ROUND(G112*H112,P4)</f>
        <v>0</v>
      </c>
      <c r="J112" s="38" t="s">
        <v>79</v>
      </c>
      <c r="O112" s="41">
        <f>I112*0.21</f>
        <v>0</v>
      </c>
      <c r="P112">
        <v>3</v>
      </c>
    </row>
    <row r="113">
      <c r="A113" s="35" t="s">
        <v>80</v>
      </c>
      <c r="B113" s="42"/>
      <c r="C113" s="43"/>
      <c r="D113" s="43"/>
      <c r="E113" s="37" t="s">
        <v>203</v>
      </c>
      <c r="F113" s="43"/>
      <c r="G113" s="43"/>
      <c r="H113" s="43"/>
      <c r="I113" s="43"/>
      <c r="J113" s="44"/>
    </row>
    <row r="114">
      <c r="A114" s="35" t="s">
        <v>87</v>
      </c>
      <c r="B114" s="42"/>
      <c r="C114" s="43"/>
      <c r="D114" s="43"/>
      <c r="E114" s="45" t="s">
        <v>735</v>
      </c>
      <c r="F114" s="43"/>
      <c r="G114" s="43"/>
      <c r="H114" s="43"/>
      <c r="I114" s="43"/>
      <c r="J114" s="44"/>
    </row>
    <row r="115" ht="165">
      <c r="A115" s="35" t="s">
        <v>82</v>
      </c>
      <c r="B115" s="42"/>
      <c r="C115" s="43"/>
      <c r="D115" s="43"/>
      <c r="E115" s="37" t="s">
        <v>285</v>
      </c>
      <c r="F115" s="43"/>
      <c r="G115" s="43"/>
      <c r="H115" s="43"/>
      <c r="I115" s="43"/>
      <c r="J115" s="44"/>
    </row>
    <row r="116">
      <c r="A116" s="35" t="s">
        <v>74</v>
      </c>
      <c r="B116" s="35">
        <v>27</v>
      </c>
      <c r="C116" s="36" t="s">
        <v>293</v>
      </c>
      <c r="D116" s="35" t="s">
        <v>76</v>
      </c>
      <c r="E116" s="37" t="s">
        <v>294</v>
      </c>
      <c r="F116" s="38" t="s">
        <v>196</v>
      </c>
      <c r="G116" s="39">
        <v>314.39999999999998</v>
      </c>
      <c r="H116" s="40">
        <v>0</v>
      </c>
      <c r="I116" s="40">
        <f>ROUND(G116*H116,P4)</f>
        <v>0</v>
      </c>
      <c r="J116" s="38" t="s">
        <v>79</v>
      </c>
      <c r="O116" s="41">
        <f>I116*0.21</f>
        <v>0</v>
      </c>
      <c r="P116">
        <v>3</v>
      </c>
    </row>
    <row r="117">
      <c r="A117" s="35" t="s">
        <v>80</v>
      </c>
      <c r="B117" s="42"/>
      <c r="C117" s="43"/>
      <c r="D117" s="43"/>
      <c r="E117" s="37" t="s">
        <v>203</v>
      </c>
      <c r="F117" s="43"/>
      <c r="G117" s="43"/>
      <c r="H117" s="43"/>
      <c r="I117" s="43"/>
      <c r="J117" s="44"/>
    </row>
    <row r="118">
      <c r="A118" s="35" t="s">
        <v>87</v>
      </c>
      <c r="B118" s="42"/>
      <c r="C118" s="43"/>
      <c r="D118" s="43"/>
      <c r="E118" s="45" t="s">
        <v>735</v>
      </c>
      <c r="F118" s="43"/>
      <c r="G118" s="43"/>
      <c r="H118" s="43"/>
      <c r="I118" s="43"/>
      <c r="J118" s="44"/>
    </row>
    <row r="119" ht="165">
      <c r="A119" s="35" t="s">
        <v>82</v>
      </c>
      <c r="B119" s="42"/>
      <c r="C119" s="43"/>
      <c r="D119" s="43"/>
      <c r="E119" s="37" t="s">
        <v>285</v>
      </c>
      <c r="F119" s="43"/>
      <c r="G119" s="43"/>
      <c r="H119" s="43"/>
      <c r="I119" s="43"/>
      <c r="J119" s="44"/>
    </row>
    <row r="120">
      <c r="A120" s="29" t="s">
        <v>71</v>
      </c>
      <c r="B120" s="30"/>
      <c r="C120" s="31" t="s">
        <v>295</v>
      </c>
      <c r="D120" s="32"/>
      <c r="E120" s="29" t="s">
        <v>296</v>
      </c>
      <c r="F120" s="32"/>
      <c r="G120" s="32"/>
      <c r="H120" s="32"/>
      <c r="I120" s="33">
        <f>SUMIFS(I121:I124,A121:A124,"P")</f>
        <v>0</v>
      </c>
      <c r="J120" s="34"/>
    </row>
    <row r="121" ht="30">
      <c r="A121" s="35" t="s">
        <v>74</v>
      </c>
      <c r="B121" s="35">
        <v>28</v>
      </c>
      <c r="C121" s="36" t="s">
        <v>297</v>
      </c>
      <c r="D121" s="35" t="s">
        <v>76</v>
      </c>
      <c r="E121" s="37" t="s">
        <v>298</v>
      </c>
      <c r="F121" s="38" t="s">
        <v>196</v>
      </c>
      <c r="G121" s="39">
        <v>17</v>
      </c>
      <c r="H121" s="40">
        <v>0</v>
      </c>
      <c r="I121" s="40">
        <f>ROUND(G121*H121,P4)</f>
        <v>0</v>
      </c>
      <c r="J121" s="38" t="s">
        <v>79</v>
      </c>
      <c r="O121" s="41">
        <f>I121*0.21</f>
        <v>0</v>
      </c>
      <c r="P121">
        <v>3</v>
      </c>
    </row>
    <row r="122">
      <c r="A122" s="35" t="s">
        <v>80</v>
      </c>
      <c r="B122" s="42"/>
      <c r="C122" s="43"/>
      <c r="D122" s="43"/>
      <c r="E122" s="46" t="s">
        <v>76</v>
      </c>
      <c r="F122" s="43"/>
      <c r="G122" s="43"/>
      <c r="H122" s="43"/>
      <c r="I122" s="43"/>
      <c r="J122" s="44"/>
    </row>
    <row r="123" ht="60">
      <c r="A123" s="35" t="s">
        <v>87</v>
      </c>
      <c r="B123" s="42"/>
      <c r="C123" s="43"/>
      <c r="D123" s="43"/>
      <c r="E123" s="45" t="s">
        <v>736</v>
      </c>
      <c r="F123" s="43"/>
      <c r="G123" s="43"/>
      <c r="H123" s="43"/>
      <c r="I123" s="43"/>
      <c r="J123" s="44"/>
    </row>
    <row r="124" ht="90">
      <c r="A124" s="35" t="s">
        <v>82</v>
      </c>
      <c r="B124" s="42"/>
      <c r="C124" s="43"/>
      <c r="D124" s="43"/>
      <c r="E124" s="37" t="s">
        <v>300</v>
      </c>
      <c r="F124" s="43"/>
      <c r="G124" s="43"/>
      <c r="H124" s="43"/>
      <c r="I124" s="43"/>
      <c r="J124" s="44"/>
    </row>
    <row r="125">
      <c r="A125" s="29" t="s">
        <v>71</v>
      </c>
      <c r="B125" s="30"/>
      <c r="C125" s="31" t="s">
        <v>185</v>
      </c>
      <c r="D125" s="32"/>
      <c r="E125" s="29" t="s">
        <v>186</v>
      </c>
      <c r="F125" s="32"/>
      <c r="G125" s="32"/>
      <c r="H125" s="32"/>
      <c r="I125" s="33">
        <f>SUMIFS(I126:I180,A126:A180,"P")</f>
        <v>0</v>
      </c>
      <c r="J125" s="34"/>
    </row>
    <row r="126">
      <c r="A126" s="35" t="s">
        <v>74</v>
      </c>
      <c r="B126" s="35">
        <v>29</v>
      </c>
      <c r="C126" s="36" t="s">
        <v>409</v>
      </c>
      <c r="D126" s="35" t="s">
        <v>76</v>
      </c>
      <c r="E126" s="37" t="s">
        <v>410</v>
      </c>
      <c r="F126" s="38" t="s">
        <v>189</v>
      </c>
      <c r="G126" s="39">
        <v>28.899999999999999</v>
      </c>
      <c r="H126" s="40">
        <v>0</v>
      </c>
      <c r="I126" s="40">
        <f>ROUND(G126*H126,P4)</f>
        <v>0</v>
      </c>
      <c r="J126" s="38" t="s">
        <v>79</v>
      </c>
      <c r="O126" s="41">
        <f>I126*0.21</f>
        <v>0</v>
      </c>
      <c r="P126">
        <v>3</v>
      </c>
    </row>
    <row r="127">
      <c r="A127" s="35" t="s">
        <v>80</v>
      </c>
      <c r="B127" s="42"/>
      <c r="C127" s="43"/>
      <c r="D127" s="43"/>
      <c r="E127" s="37" t="s">
        <v>411</v>
      </c>
      <c r="F127" s="43"/>
      <c r="G127" s="43"/>
      <c r="H127" s="43"/>
      <c r="I127" s="43"/>
      <c r="J127" s="44"/>
    </row>
    <row r="128" ht="60">
      <c r="A128" s="35" t="s">
        <v>87</v>
      </c>
      <c r="B128" s="42"/>
      <c r="C128" s="43"/>
      <c r="D128" s="43"/>
      <c r="E128" s="45" t="s">
        <v>737</v>
      </c>
      <c r="F128" s="43"/>
      <c r="G128" s="43"/>
      <c r="H128" s="43"/>
      <c r="I128" s="43"/>
      <c r="J128" s="44"/>
    </row>
    <row r="129" ht="75">
      <c r="A129" s="35" t="s">
        <v>82</v>
      </c>
      <c r="B129" s="42"/>
      <c r="C129" s="43"/>
      <c r="D129" s="43"/>
      <c r="E129" s="37" t="s">
        <v>413</v>
      </c>
      <c r="F129" s="43"/>
      <c r="G129" s="43"/>
      <c r="H129" s="43"/>
      <c r="I129" s="43"/>
      <c r="J129" s="44"/>
    </row>
    <row r="130" ht="30">
      <c r="A130" s="35" t="s">
        <v>74</v>
      </c>
      <c r="B130" s="35">
        <v>30</v>
      </c>
      <c r="C130" s="36" t="s">
        <v>474</v>
      </c>
      <c r="D130" s="35" t="s">
        <v>76</v>
      </c>
      <c r="E130" s="37" t="s">
        <v>475</v>
      </c>
      <c r="F130" s="38" t="s">
        <v>189</v>
      </c>
      <c r="G130" s="39">
        <v>175</v>
      </c>
      <c r="H130" s="40">
        <v>0</v>
      </c>
      <c r="I130" s="40">
        <f>ROUND(G130*H130,P4)</f>
        <v>0</v>
      </c>
      <c r="J130" s="38" t="s">
        <v>79</v>
      </c>
      <c r="O130" s="41">
        <f>I130*0.21</f>
        <v>0</v>
      </c>
      <c r="P130">
        <v>3</v>
      </c>
    </row>
    <row r="131">
      <c r="A131" s="35" t="s">
        <v>80</v>
      </c>
      <c r="B131" s="42"/>
      <c r="C131" s="43"/>
      <c r="D131" s="43"/>
      <c r="E131" s="46" t="s">
        <v>76</v>
      </c>
      <c r="F131" s="43"/>
      <c r="G131" s="43"/>
      <c r="H131" s="43"/>
      <c r="I131" s="43"/>
      <c r="J131" s="44"/>
    </row>
    <row r="132" ht="75">
      <c r="A132" s="35" t="s">
        <v>87</v>
      </c>
      <c r="B132" s="42"/>
      <c r="C132" s="43"/>
      <c r="D132" s="43"/>
      <c r="E132" s="45" t="s">
        <v>738</v>
      </c>
      <c r="F132" s="43"/>
      <c r="G132" s="43"/>
      <c r="H132" s="43"/>
      <c r="I132" s="43"/>
      <c r="J132" s="44"/>
    </row>
    <row r="133" ht="165">
      <c r="A133" s="35" t="s">
        <v>82</v>
      </c>
      <c r="B133" s="42"/>
      <c r="C133" s="43"/>
      <c r="D133" s="43"/>
      <c r="E133" s="37" t="s">
        <v>477</v>
      </c>
      <c r="F133" s="43"/>
      <c r="G133" s="43"/>
      <c r="H133" s="43"/>
      <c r="I133" s="43"/>
      <c r="J133" s="44"/>
    </row>
    <row r="134" ht="30">
      <c r="A134" s="35" t="s">
        <v>74</v>
      </c>
      <c r="B134" s="35">
        <v>31</v>
      </c>
      <c r="C134" s="36" t="s">
        <v>478</v>
      </c>
      <c r="D134" s="35" t="s">
        <v>76</v>
      </c>
      <c r="E134" s="37" t="s">
        <v>479</v>
      </c>
      <c r="F134" s="38" t="s">
        <v>189</v>
      </c>
      <c r="G134" s="39">
        <v>175</v>
      </c>
      <c r="H134" s="40">
        <v>0</v>
      </c>
      <c r="I134" s="40">
        <f>ROUND(G134*H134,P4)</f>
        <v>0</v>
      </c>
      <c r="J134" s="38" t="s">
        <v>79</v>
      </c>
      <c r="O134" s="41">
        <f>I134*0.21</f>
        <v>0</v>
      </c>
      <c r="P134">
        <v>3</v>
      </c>
    </row>
    <row r="135">
      <c r="A135" s="35" t="s">
        <v>80</v>
      </c>
      <c r="B135" s="42"/>
      <c r="C135" s="43"/>
      <c r="D135" s="43"/>
      <c r="E135" s="37" t="s">
        <v>328</v>
      </c>
      <c r="F135" s="43"/>
      <c r="G135" s="43"/>
      <c r="H135" s="43"/>
      <c r="I135" s="43"/>
      <c r="J135" s="44"/>
    </row>
    <row r="136" ht="75">
      <c r="A136" s="35" t="s">
        <v>87</v>
      </c>
      <c r="B136" s="42"/>
      <c r="C136" s="43"/>
      <c r="D136" s="43"/>
      <c r="E136" s="45" t="s">
        <v>738</v>
      </c>
      <c r="F136" s="43"/>
      <c r="G136" s="43"/>
      <c r="H136" s="43"/>
      <c r="I136" s="43"/>
      <c r="J136" s="44"/>
    </row>
    <row r="137" ht="45">
      <c r="A137" s="35" t="s">
        <v>82</v>
      </c>
      <c r="B137" s="42"/>
      <c r="C137" s="43"/>
      <c r="D137" s="43"/>
      <c r="E137" s="37" t="s">
        <v>473</v>
      </c>
      <c r="F137" s="43"/>
      <c r="G137" s="43"/>
      <c r="H137" s="43"/>
      <c r="I137" s="43"/>
      <c r="J137" s="44"/>
    </row>
    <row r="138">
      <c r="A138" s="35" t="s">
        <v>74</v>
      </c>
      <c r="B138" s="35">
        <v>32</v>
      </c>
      <c r="C138" s="36" t="s">
        <v>307</v>
      </c>
      <c r="D138" s="35" t="s">
        <v>76</v>
      </c>
      <c r="E138" s="37" t="s">
        <v>308</v>
      </c>
      <c r="F138" s="38" t="s">
        <v>131</v>
      </c>
      <c r="G138" s="39">
        <v>38</v>
      </c>
      <c r="H138" s="40">
        <v>0</v>
      </c>
      <c r="I138" s="40">
        <f>ROUND(G138*H138,P4)</f>
        <v>0</v>
      </c>
      <c r="J138" s="38" t="s">
        <v>79</v>
      </c>
      <c r="O138" s="41">
        <f>I138*0.21</f>
        <v>0</v>
      </c>
      <c r="P138">
        <v>3</v>
      </c>
    </row>
    <row r="139">
      <c r="A139" s="35" t="s">
        <v>80</v>
      </c>
      <c r="B139" s="42"/>
      <c r="C139" s="43"/>
      <c r="D139" s="43"/>
      <c r="E139" s="37" t="s">
        <v>309</v>
      </c>
      <c r="F139" s="43"/>
      <c r="G139" s="43"/>
      <c r="H139" s="43"/>
      <c r="I139" s="43"/>
      <c r="J139" s="44"/>
    </row>
    <row r="140" ht="45">
      <c r="A140" s="35" t="s">
        <v>87</v>
      </c>
      <c r="B140" s="42"/>
      <c r="C140" s="43"/>
      <c r="D140" s="43"/>
      <c r="E140" s="45" t="s">
        <v>739</v>
      </c>
      <c r="F140" s="43"/>
      <c r="G140" s="43"/>
      <c r="H140" s="43"/>
      <c r="I140" s="43"/>
      <c r="J140" s="44"/>
    </row>
    <row r="141" ht="60">
      <c r="A141" s="35" t="s">
        <v>82</v>
      </c>
      <c r="B141" s="42"/>
      <c r="C141" s="43"/>
      <c r="D141" s="43"/>
      <c r="E141" s="37" t="s">
        <v>311</v>
      </c>
      <c r="F141" s="43"/>
      <c r="G141" s="43"/>
      <c r="H141" s="43"/>
      <c r="I141" s="43"/>
      <c r="J141" s="44"/>
    </row>
    <row r="142">
      <c r="A142" s="35" t="s">
        <v>74</v>
      </c>
      <c r="B142" s="35">
        <v>33</v>
      </c>
      <c r="C142" s="36" t="s">
        <v>312</v>
      </c>
      <c r="D142" s="35" t="s">
        <v>76</v>
      </c>
      <c r="E142" s="37" t="s">
        <v>313</v>
      </c>
      <c r="F142" s="38" t="s">
        <v>131</v>
      </c>
      <c r="G142" s="39">
        <v>7</v>
      </c>
      <c r="H142" s="40">
        <v>0</v>
      </c>
      <c r="I142" s="40">
        <f>ROUND(G142*H142,P4)</f>
        <v>0</v>
      </c>
      <c r="J142" s="38" t="s">
        <v>79</v>
      </c>
      <c r="O142" s="41">
        <f>I142*0.21</f>
        <v>0</v>
      </c>
      <c r="P142">
        <v>3</v>
      </c>
    </row>
    <row r="143">
      <c r="A143" s="35" t="s">
        <v>80</v>
      </c>
      <c r="B143" s="42"/>
      <c r="C143" s="43"/>
      <c r="D143" s="43"/>
      <c r="E143" s="37" t="s">
        <v>314</v>
      </c>
      <c r="F143" s="43"/>
      <c r="G143" s="43"/>
      <c r="H143" s="43"/>
      <c r="I143" s="43"/>
      <c r="J143" s="44"/>
    </row>
    <row r="144">
      <c r="A144" s="35" t="s">
        <v>87</v>
      </c>
      <c r="B144" s="42"/>
      <c r="C144" s="43"/>
      <c r="D144" s="43"/>
      <c r="E144" s="45" t="s">
        <v>740</v>
      </c>
      <c r="F144" s="43"/>
      <c r="G144" s="43"/>
      <c r="H144" s="43"/>
      <c r="I144" s="43"/>
      <c r="J144" s="44"/>
    </row>
    <row r="145" ht="30">
      <c r="A145" s="35" t="s">
        <v>82</v>
      </c>
      <c r="B145" s="42"/>
      <c r="C145" s="43"/>
      <c r="D145" s="43"/>
      <c r="E145" s="37" t="s">
        <v>316</v>
      </c>
      <c r="F145" s="43"/>
      <c r="G145" s="43"/>
      <c r="H145" s="43"/>
      <c r="I145" s="43"/>
      <c r="J145" s="44"/>
    </row>
    <row r="146">
      <c r="A146" s="35" t="s">
        <v>74</v>
      </c>
      <c r="B146" s="35">
        <v>34</v>
      </c>
      <c r="C146" s="36" t="s">
        <v>317</v>
      </c>
      <c r="D146" s="35" t="s">
        <v>76</v>
      </c>
      <c r="E146" s="37" t="s">
        <v>318</v>
      </c>
      <c r="F146" s="38" t="s">
        <v>131</v>
      </c>
      <c r="G146" s="39">
        <v>38</v>
      </c>
      <c r="H146" s="40">
        <v>0</v>
      </c>
      <c r="I146" s="40">
        <f>ROUND(G146*H146,P4)</f>
        <v>0</v>
      </c>
      <c r="J146" s="38" t="s">
        <v>79</v>
      </c>
      <c r="O146" s="41">
        <f>I146*0.21</f>
        <v>0</v>
      </c>
      <c r="P146">
        <v>3</v>
      </c>
    </row>
    <row r="147">
      <c r="A147" s="35" t="s">
        <v>80</v>
      </c>
      <c r="B147" s="42"/>
      <c r="C147" s="43"/>
      <c r="D147" s="43"/>
      <c r="E147" s="46" t="s">
        <v>76</v>
      </c>
      <c r="F147" s="43"/>
      <c r="G147" s="43"/>
      <c r="H147" s="43"/>
      <c r="I147" s="43"/>
      <c r="J147" s="44"/>
    </row>
    <row r="148">
      <c r="A148" s="35" t="s">
        <v>82</v>
      </c>
      <c r="B148" s="42"/>
      <c r="C148" s="43"/>
      <c r="D148" s="43"/>
      <c r="E148" s="37" t="s">
        <v>320</v>
      </c>
      <c r="F148" s="43"/>
      <c r="G148" s="43"/>
      <c r="H148" s="43"/>
      <c r="I148" s="43"/>
      <c r="J148" s="44"/>
    </row>
    <row r="149">
      <c r="A149" s="35" t="s">
        <v>74</v>
      </c>
      <c r="B149" s="35">
        <v>35</v>
      </c>
      <c r="C149" s="36" t="s">
        <v>481</v>
      </c>
      <c r="D149" s="35" t="s">
        <v>76</v>
      </c>
      <c r="E149" s="37" t="s">
        <v>482</v>
      </c>
      <c r="F149" s="38" t="s">
        <v>131</v>
      </c>
      <c r="G149" s="39">
        <v>4</v>
      </c>
      <c r="H149" s="40">
        <v>0</v>
      </c>
      <c r="I149" s="40">
        <f>ROUND(G149*H149,P4)</f>
        <v>0</v>
      </c>
      <c r="J149" s="38" t="s">
        <v>79</v>
      </c>
      <c r="O149" s="41">
        <f>I149*0.21</f>
        <v>0</v>
      </c>
      <c r="P149">
        <v>3</v>
      </c>
    </row>
    <row r="150">
      <c r="A150" s="35" t="s">
        <v>80</v>
      </c>
      <c r="B150" s="42"/>
      <c r="C150" s="43"/>
      <c r="D150" s="43"/>
      <c r="E150" s="46" t="s">
        <v>76</v>
      </c>
      <c r="F150" s="43"/>
      <c r="G150" s="43"/>
      <c r="H150" s="43"/>
      <c r="I150" s="43"/>
      <c r="J150" s="44"/>
    </row>
    <row r="151">
      <c r="A151" s="35" t="s">
        <v>87</v>
      </c>
      <c r="B151" s="42"/>
      <c r="C151" s="43"/>
      <c r="D151" s="43"/>
      <c r="E151" s="45" t="s">
        <v>701</v>
      </c>
      <c r="F151" s="43"/>
      <c r="G151" s="43"/>
      <c r="H151" s="43"/>
      <c r="I151" s="43"/>
      <c r="J151" s="44"/>
    </row>
    <row r="152" ht="30">
      <c r="A152" s="35" t="s">
        <v>82</v>
      </c>
      <c r="B152" s="42"/>
      <c r="C152" s="43"/>
      <c r="D152" s="43"/>
      <c r="E152" s="37" t="s">
        <v>484</v>
      </c>
      <c r="F152" s="43"/>
      <c r="G152" s="43"/>
      <c r="H152" s="43"/>
      <c r="I152" s="43"/>
      <c r="J152" s="44"/>
    </row>
    <row r="153" ht="30">
      <c r="A153" s="35" t="s">
        <v>74</v>
      </c>
      <c r="B153" s="35">
        <v>36</v>
      </c>
      <c r="C153" s="36" t="s">
        <v>321</v>
      </c>
      <c r="D153" s="35" t="s">
        <v>76</v>
      </c>
      <c r="E153" s="37" t="s">
        <v>322</v>
      </c>
      <c r="F153" s="38" t="s">
        <v>131</v>
      </c>
      <c r="G153" s="39">
        <v>9</v>
      </c>
      <c r="H153" s="40">
        <v>0</v>
      </c>
      <c r="I153" s="40">
        <f>ROUND(G153*H153,P4)</f>
        <v>0</v>
      </c>
      <c r="J153" s="38" t="s">
        <v>79</v>
      </c>
      <c r="O153" s="41">
        <f>I153*0.21</f>
        <v>0</v>
      </c>
      <c r="P153">
        <v>3</v>
      </c>
    </row>
    <row r="154">
      <c r="A154" s="35" t="s">
        <v>80</v>
      </c>
      <c r="B154" s="42"/>
      <c r="C154" s="43"/>
      <c r="D154" s="43"/>
      <c r="E154" s="37" t="s">
        <v>323</v>
      </c>
      <c r="F154" s="43"/>
      <c r="G154" s="43"/>
      <c r="H154" s="43"/>
      <c r="I154" s="43"/>
      <c r="J154" s="44"/>
    </row>
    <row r="155" ht="105">
      <c r="A155" s="35" t="s">
        <v>87</v>
      </c>
      <c r="B155" s="42"/>
      <c r="C155" s="43"/>
      <c r="D155" s="43"/>
      <c r="E155" s="45" t="s">
        <v>741</v>
      </c>
      <c r="F155" s="43"/>
      <c r="G155" s="43"/>
      <c r="H155" s="43"/>
      <c r="I155" s="43"/>
      <c r="J155" s="44"/>
    </row>
    <row r="156" ht="30">
      <c r="A156" s="35" t="s">
        <v>82</v>
      </c>
      <c r="B156" s="42"/>
      <c r="C156" s="43"/>
      <c r="D156" s="43"/>
      <c r="E156" s="37" t="s">
        <v>325</v>
      </c>
      <c r="F156" s="43"/>
      <c r="G156" s="43"/>
      <c r="H156" s="43"/>
      <c r="I156" s="43"/>
      <c r="J156" s="44"/>
    </row>
    <row r="157" ht="30">
      <c r="A157" s="35" t="s">
        <v>74</v>
      </c>
      <c r="B157" s="35">
        <v>37</v>
      </c>
      <c r="C157" s="36" t="s">
        <v>326</v>
      </c>
      <c r="D157" s="35" t="s">
        <v>76</v>
      </c>
      <c r="E157" s="37" t="s">
        <v>327</v>
      </c>
      <c r="F157" s="38" t="s">
        <v>131</v>
      </c>
      <c r="G157" s="39">
        <v>9</v>
      </c>
      <c r="H157" s="40">
        <v>0</v>
      </c>
      <c r="I157" s="40">
        <f>ROUND(G157*H157,P4)</f>
        <v>0</v>
      </c>
      <c r="J157" s="38" t="s">
        <v>79</v>
      </c>
      <c r="O157" s="41">
        <f>I157*0.21</f>
        <v>0</v>
      </c>
      <c r="P157">
        <v>3</v>
      </c>
    </row>
    <row r="158">
      <c r="A158" s="35" t="s">
        <v>80</v>
      </c>
      <c r="B158" s="42"/>
      <c r="C158" s="43"/>
      <c r="D158" s="43"/>
      <c r="E158" s="37" t="s">
        <v>328</v>
      </c>
      <c r="F158" s="43"/>
      <c r="G158" s="43"/>
      <c r="H158" s="43"/>
      <c r="I158" s="43"/>
      <c r="J158" s="44"/>
    </row>
    <row r="159" ht="105">
      <c r="A159" s="35" t="s">
        <v>87</v>
      </c>
      <c r="B159" s="42"/>
      <c r="C159" s="43"/>
      <c r="D159" s="43"/>
      <c r="E159" s="45" t="s">
        <v>741</v>
      </c>
      <c r="F159" s="43"/>
      <c r="G159" s="43"/>
      <c r="H159" s="43"/>
      <c r="I159" s="43"/>
      <c r="J159" s="44"/>
    </row>
    <row r="160" ht="30">
      <c r="A160" s="35" t="s">
        <v>82</v>
      </c>
      <c r="B160" s="42"/>
      <c r="C160" s="43"/>
      <c r="D160" s="43"/>
      <c r="E160" s="37" t="s">
        <v>329</v>
      </c>
      <c r="F160" s="43"/>
      <c r="G160" s="43"/>
      <c r="H160" s="43"/>
      <c r="I160" s="43"/>
      <c r="J160" s="44"/>
    </row>
    <row r="161" ht="30">
      <c r="A161" s="35" t="s">
        <v>74</v>
      </c>
      <c r="B161" s="35">
        <v>38</v>
      </c>
      <c r="C161" s="36" t="s">
        <v>330</v>
      </c>
      <c r="D161" s="35" t="s">
        <v>76</v>
      </c>
      <c r="E161" s="37" t="s">
        <v>331</v>
      </c>
      <c r="F161" s="38" t="s">
        <v>131</v>
      </c>
      <c r="G161" s="39">
        <v>7</v>
      </c>
      <c r="H161" s="40">
        <v>0</v>
      </c>
      <c r="I161" s="40">
        <f>ROUND(G161*H161,P4)</f>
        <v>0</v>
      </c>
      <c r="J161" s="38" t="s">
        <v>79</v>
      </c>
      <c r="O161" s="41">
        <f>I161*0.21</f>
        <v>0</v>
      </c>
      <c r="P161">
        <v>3</v>
      </c>
    </row>
    <row r="162">
      <c r="A162" s="35" t="s">
        <v>80</v>
      </c>
      <c r="B162" s="42"/>
      <c r="C162" s="43"/>
      <c r="D162" s="43"/>
      <c r="E162" s="37" t="s">
        <v>332</v>
      </c>
      <c r="F162" s="43"/>
      <c r="G162" s="43"/>
      <c r="H162" s="43"/>
      <c r="I162" s="43"/>
      <c r="J162" s="44"/>
    </row>
    <row r="163">
      <c r="A163" s="35" t="s">
        <v>87</v>
      </c>
      <c r="B163" s="42"/>
      <c r="C163" s="43"/>
      <c r="D163" s="43"/>
      <c r="E163" s="45" t="s">
        <v>740</v>
      </c>
      <c r="F163" s="43"/>
      <c r="G163" s="43"/>
      <c r="H163" s="43"/>
      <c r="I163" s="43"/>
      <c r="J163" s="44"/>
    </row>
    <row r="164" ht="45">
      <c r="A164" s="35" t="s">
        <v>82</v>
      </c>
      <c r="B164" s="42"/>
      <c r="C164" s="43"/>
      <c r="D164" s="43"/>
      <c r="E164" s="37" t="s">
        <v>334</v>
      </c>
      <c r="F164" s="43"/>
      <c r="G164" s="43"/>
      <c r="H164" s="43"/>
      <c r="I164" s="43"/>
      <c r="J164" s="44"/>
    </row>
    <row r="165">
      <c r="A165" s="35" t="s">
        <v>74</v>
      </c>
      <c r="B165" s="35">
        <v>39</v>
      </c>
      <c r="C165" s="36" t="s">
        <v>335</v>
      </c>
      <c r="D165" s="35" t="s">
        <v>76</v>
      </c>
      <c r="E165" s="37" t="s">
        <v>336</v>
      </c>
      <c r="F165" s="38" t="s">
        <v>131</v>
      </c>
      <c r="G165" s="39">
        <v>7</v>
      </c>
      <c r="H165" s="40">
        <v>0</v>
      </c>
      <c r="I165" s="40">
        <f>ROUND(G165*H165,P4)</f>
        <v>0</v>
      </c>
      <c r="J165" s="38" t="s">
        <v>79</v>
      </c>
      <c r="O165" s="41">
        <f>I165*0.21</f>
        <v>0</v>
      </c>
      <c r="P165">
        <v>3</v>
      </c>
    </row>
    <row r="166">
      <c r="A166" s="35" t="s">
        <v>80</v>
      </c>
      <c r="B166" s="42"/>
      <c r="C166" s="43"/>
      <c r="D166" s="43"/>
      <c r="E166" s="37" t="s">
        <v>328</v>
      </c>
      <c r="F166" s="43"/>
      <c r="G166" s="43"/>
      <c r="H166" s="43"/>
      <c r="I166" s="43"/>
      <c r="J166" s="44"/>
    </row>
    <row r="167">
      <c r="A167" s="35" t="s">
        <v>87</v>
      </c>
      <c r="B167" s="42"/>
      <c r="C167" s="43"/>
      <c r="D167" s="43"/>
      <c r="E167" s="45" t="s">
        <v>740</v>
      </c>
      <c r="F167" s="43"/>
      <c r="G167" s="43"/>
      <c r="H167" s="43"/>
      <c r="I167" s="43"/>
      <c r="J167" s="44"/>
    </row>
    <row r="168" ht="30">
      <c r="A168" s="35" t="s">
        <v>82</v>
      </c>
      <c r="B168" s="42"/>
      <c r="C168" s="43"/>
      <c r="D168" s="43"/>
      <c r="E168" s="37" t="s">
        <v>329</v>
      </c>
      <c r="F168" s="43"/>
      <c r="G168" s="43"/>
      <c r="H168" s="43"/>
      <c r="I168" s="43"/>
      <c r="J168" s="44"/>
    </row>
    <row r="169" ht="30">
      <c r="A169" s="35" t="s">
        <v>74</v>
      </c>
      <c r="B169" s="35">
        <v>40</v>
      </c>
      <c r="C169" s="36" t="s">
        <v>337</v>
      </c>
      <c r="D169" s="35" t="s">
        <v>76</v>
      </c>
      <c r="E169" s="37" t="s">
        <v>338</v>
      </c>
      <c r="F169" s="38" t="s">
        <v>196</v>
      </c>
      <c r="G169" s="39">
        <v>174.667</v>
      </c>
      <c r="H169" s="40">
        <v>0</v>
      </c>
      <c r="I169" s="40">
        <f>ROUND(G169*H169,P4)</f>
        <v>0</v>
      </c>
      <c r="J169" s="38" t="s">
        <v>79</v>
      </c>
      <c r="O169" s="41">
        <f>I169*0.21</f>
        <v>0</v>
      </c>
      <c r="P169">
        <v>3</v>
      </c>
    </row>
    <row r="170" ht="45">
      <c r="A170" s="35" t="s">
        <v>80</v>
      </c>
      <c r="B170" s="42"/>
      <c r="C170" s="43"/>
      <c r="D170" s="43"/>
      <c r="E170" s="37" t="s">
        <v>339</v>
      </c>
      <c r="F170" s="43"/>
      <c r="G170" s="43"/>
      <c r="H170" s="43"/>
      <c r="I170" s="43"/>
      <c r="J170" s="44"/>
    </row>
    <row r="171" ht="45">
      <c r="A171" s="35" t="s">
        <v>87</v>
      </c>
      <c r="B171" s="42"/>
      <c r="C171" s="43"/>
      <c r="D171" s="43"/>
      <c r="E171" s="45" t="s">
        <v>742</v>
      </c>
      <c r="F171" s="43"/>
      <c r="G171" s="43"/>
      <c r="H171" s="43"/>
      <c r="I171" s="43"/>
      <c r="J171" s="44"/>
    </row>
    <row r="172" ht="60">
      <c r="A172" s="35" t="s">
        <v>82</v>
      </c>
      <c r="B172" s="42"/>
      <c r="C172" s="43"/>
      <c r="D172" s="43"/>
      <c r="E172" s="37" t="s">
        <v>341</v>
      </c>
      <c r="F172" s="43"/>
      <c r="G172" s="43"/>
      <c r="H172" s="43"/>
      <c r="I172" s="43"/>
      <c r="J172" s="44"/>
    </row>
    <row r="173" ht="30">
      <c r="A173" s="35" t="s">
        <v>74</v>
      </c>
      <c r="B173" s="35">
        <v>41</v>
      </c>
      <c r="C173" s="36" t="s">
        <v>342</v>
      </c>
      <c r="D173" s="35" t="s">
        <v>100</v>
      </c>
      <c r="E173" s="37" t="s">
        <v>343</v>
      </c>
      <c r="F173" s="38" t="s">
        <v>196</v>
      </c>
      <c r="G173" s="39">
        <v>174.667</v>
      </c>
      <c r="H173" s="40">
        <v>0</v>
      </c>
      <c r="I173" s="40">
        <f>ROUND(G173*H173,P4)</f>
        <v>0</v>
      </c>
      <c r="J173" s="38" t="s">
        <v>79</v>
      </c>
      <c r="O173" s="41">
        <f>I173*0.21</f>
        <v>0</v>
      </c>
      <c r="P173">
        <v>3</v>
      </c>
    </row>
    <row r="174">
      <c r="A174" s="35" t="s">
        <v>80</v>
      </c>
      <c r="B174" s="42"/>
      <c r="C174" s="43"/>
      <c r="D174" s="43"/>
      <c r="E174" s="46" t="s">
        <v>76</v>
      </c>
      <c r="F174" s="43"/>
      <c r="G174" s="43"/>
      <c r="H174" s="43"/>
      <c r="I174" s="43"/>
      <c r="J174" s="44"/>
    </row>
    <row r="175" ht="45">
      <c r="A175" s="35" t="s">
        <v>87</v>
      </c>
      <c r="B175" s="42"/>
      <c r="C175" s="43"/>
      <c r="D175" s="43"/>
      <c r="E175" s="45" t="s">
        <v>742</v>
      </c>
      <c r="F175" s="43"/>
      <c r="G175" s="43"/>
      <c r="H175" s="43"/>
      <c r="I175" s="43"/>
      <c r="J175" s="44"/>
    </row>
    <row r="176" ht="60">
      <c r="A176" s="35" t="s">
        <v>82</v>
      </c>
      <c r="B176" s="42"/>
      <c r="C176" s="43"/>
      <c r="D176" s="43"/>
      <c r="E176" s="37" t="s">
        <v>344</v>
      </c>
      <c r="F176" s="43"/>
      <c r="G176" s="43"/>
      <c r="H176" s="43"/>
      <c r="I176" s="43"/>
      <c r="J176" s="44"/>
    </row>
    <row r="177">
      <c r="A177" s="35" t="s">
        <v>74</v>
      </c>
      <c r="B177" s="35">
        <v>42</v>
      </c>
      <c r="C177" s="36" t="s">
        <v>349</v>
      </c>
      <c r="D177" s="35" t="s">
        <v>76</v>
      </c>
      <c r="E177" s="37" t="s">
        <v>350</v>
      </c>
      <c r="F177" s="38" t="s">
        <v>196</v>
      </c>
      <c r="G177" s="39">
        <v>17</v>
      </c>
      <c r="H177" s="40">
        <v>0</v>
      </c>
      <c r="I177" s="40">
        <f>ROUND(G177*H177,P4)</f>
        <v>0</v>
      </c>
      <c r="J177" s="38" t="s">
        <v>79</v>
      </c>
      <c r="O177" s="41">
        <f>I177*0.21</f>
        <v>0</v>
      </c>
      <c r="P177">
        <v>3</v>
      </c>
    </row>
    <row r="178">
      <c r="A178" s="35" t="s">
        <v>80</v>
      </c>
      <c r="B178" s="42"/>
      <c r="C178" s="43"/>
      <c r="D178" s="43"/>
      <c r="E178" s="46" t="s">
        <v>76</v>
      </c>
      <c r="F178" s="43"/>
      <c r="G178" s="43"/>
      <c r="H178" s="43"/>
      <c r="I178" s="43"/>
      <c r="J178" s="44"/>
    </row>
    <row r="179" ht="60">
      <c r="A179" s="35" t="s">
        <v>87</v>
      </c>
      <c r="B179" s="42"/>
      <c r="C179" s="43"/>
      <c r="D179" s="43"/>
      <c r="E179" s="45" t="s">
        <v>736</v>
      </c>
      <c r="F179" s="43"/>
      <c r="G179" s="43"/>
      <c r="H179" s="43"/>
      <c r="I179" s="43"/>
      <c r="J179" s="44"/>
    </row>
    <row r="180" ht="30">
      <c r="A180" s="35" t="s">
        <v>82</v>
      </c>
      <c r="B180" s="48"/>
      <c r="C180" s="49"/>
      <c r="D180" s="49"/>
      <c r="E180" s="37" t="s">
        <v>351</v>
      </c>
      <c r="F180" s="49"/>
      <c r="G180" s="49"/>
      <c r="H180" s="49"/>
      <c r="I180" s="49"/>
      <c r="J180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53</v>
      </c>
      <c r="F2" s="15"/>
      <c r="G2" s="15"/>
      <c r="H2" s="15"/>
      <c r="I2" s="15"/>
      <c r="J2" s="17"/>
    </row>
    <row r="3">
      <c r="A3" s="3" t="s">
        <v>54</v>
      </c>
      <c r="B3" s="18" t="s">
        <v>55</v>
      </c>
      <c r="C3" s="19" t="s">
        <v>56</v>
      </c>
      <c r="D3" s="20"/>
      <c r="E3" s="21" t="s">
        <v>57</v>
      </c>
      <c r="F3" s="15"/>
      <c r="G3" s="15"/>
      <c r="H3" s="22" t="s">
        <v>51</v>
      </c>
      <c r="I3" s="23">
        <f>SUMIFS(I8:I97,A8:A97,"SD")</f>
        <v>0</v>
      </c>
      <c r="J3" s="17"/>
      <c r="O3">
        <v>0</v>
      </c>
      <c r="P3">
        <v>2</v>
      </c>
    </row>
    <row r="4">
      <c r="A4" s="3" t="s">
        <v>58</v>
      </c>
      <c r="B4" s="18" t="s">
        <v>59</v>
      </c>
      <c r="C4" s="19" t="s">
        <v>51</v>
      </c>
      <c r="D4" s="20"/>
      <c r="E4" s="21" t="s">
        <v>52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60</v>
      </c>
      <c r="B5" s="25" t="s">
        <v>61</v>
      </c>
      <c r="C5" s="7" t="s">
        <v>62</v>
      </c>
      <c r="D5" s="7" t="s">
        <v>63</v>
      </c>
      <c r="E5" s="7" t="s">
        <v>64</v>
      </c>
      <c r="F5" s="7" t="s">
        <v>65</v>
      </c>
      <c r="G5" s="7" t="s">
        <v>66</v>
      </c>
      <c r="H5" s="7" t="s">
        <v>67</v>
      </c>
      <c r="I5" s="7"/>
      <c r="J5" s="26" t="s">
        <v>68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69</v>
      </c>
      <c r="I6" s="7" t="s">
        <v>70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71</v>
      </c>
      <c r="B8" s="30"/>
      <c r="C8" s="31" t="s">
        <v>72</v>
      </c>
      <c r="D8" s="32"/>
      <c r="E8" s="29" t="s">
        <v>73</v>
      </c>
      <c r="F8" s="32"/>
      <c r="G8" s="32"/>
      <c r="H8" s="32"/>
      <c r="I8" s="33">
        <f>SUMIFS(I9:I16,A9:A16,"P")</f>
        <v>0</v>
      </c>
      <c r="J8" s="34"/>
    </row>
    <row r="9" ht="30">
      <c r="A9" s="35" t="s">
        <v>74</v>
      </c>
      <c r="B9" s="35">
        <v>1</v>
      </c>
      <c r="C9" s="36" t="s">
        <v>743</v>
      </c>
      <c r="D9" s="35" t="s">
        <v>76</v>
      </c>
      <c r="E9" s="37" t="s">
        <v>744</v>
      </c>
      <c r="F9" s="38" t="s">
        <v>148</v>
      </c>
      <c r="G9" s="39">
        <v>26.52</v>
      </c>
      <c r="H9" s="40">
        <v>0</v>
      </c>
      <c r="I9" s="40">
        <f>ROUND(G9*H9,P4)</f>
        <v>0</v>
      </c>
      <c r="J9" s="38" t="s">
        <v>79</v>
      </c>
      <c r="O9" s="41">
        <f>I9*0.21</f>
        <v>0</v>
      </c>
      <c r="P9">
        <v>3</v>
      </c>
    </row>
    <row r="10">
      <c r="A10" s="35" t="s">
        <v>80</v>
      </c>
      <c r="B10" s="42"/>
      <c r="C10" s="43"/>
      <c r="D10" s="43"/>
      <c r="E10" s="46" t="s">
        <v>76</v>
      </c>
      <c r="F10" s="43"/>
      <c r="G10" s="43"/>
      <c r="H10" s="43"/>
      <c r="I10" s="43"/>
      <c r="J10" s="44"/>
    </row>
    <row r="11">
      <c r="A11" s="35" t="s">
        <v>87</v>
      </c>
      <c r="B11" s="42"/>
      <c r="C11" s="43"/>
      <c r="D11" s="43"/>
      <c r="E11" s="45" t="s">
        <v>745</v>
      </c>
      <c r="F11" s="43"/>
      <c r="G11" s="43"/>
      <c r="H11" s="43"/>
      <c r="I11" s="43"/>
      <c r="J11" s="44"/>
    </row>
    <row r="12" ht="165">
      <c r="A12" s="35" t="s">
        <v>82</v>
      </c>
      <c r="B12" s="42"/>
      <c r="C12" s="43"/>
      <c r="D12" s="43"/>
      <c r="E12" s="37" t="s">
        <v>433</v>
      </c>
      <c r="F12" s="43"/>
      <c r="G12" s="43"/>
      <c r="H12" s="43"/>
      <c r="I12" s="43"/>
      <c r="J12" s="44"/>
    </row>
    <row r="13" ht="30">
      <c r="A13" s="35" t="s">
        <v>74</v>
      </c>
      <c r="B13" s="35">
        <v>2</v>
      </c>
      <c r="C13" s="36" t="s">
        <v>430</v>
      </c>
      <c r="D13" s="35" t="s">
        <v>76</v>
      </c>
      <c r="E13" s="37" t="s">
        <v>431</v>
      </c>
      <c r="F13" s="38" t="s">
        <v>148</v>
      </c>
      <c r="G13" s="39">
        <v>9.2040000000000006</v>
      </c>
      <c r="H13" s="40">
        <v>0</v>
      </c>
      <c r="I13" s="40">
        <f>ROUND(G13*H13,P4)</f>
        <v>0</v>
      </c>
      <c r="J13" s="38" t="s">
        <v>79</v>
      </c>
      <c r="O13" s="41">
        <f>I13*0.21</f>
        <v>0</v>
      </c>
      <c r="P13">
        <v>3</v>
      </c>
    </row>
    <row r="14">
      <c r="A14" s="35" t="s">
        <v>80</v>
      </c>
      <c r="B14" s="42"/>
      <c r="C14" s="43"/>
      <c r="D14" s="43"/>
      <c r="E14" s="46" t="s">
        <v>76</v>
      </c>
      <c r="F14" s="43"/>
      <c r="G14" s="43"/>
      <c r="H14" s="43"/>
      <c r="I14" s="43"/>
      <c r="J14" s="44"/>
    </row>
    <row r="15">
      <c r="A15" s="35" t="s">
        <v>87</v>
      </c>
      <c r="B15" s="42"/>
      <c r="C15" s="43"/>
      <c r="D15" s="43"/>
      <c r="E15" s="45" t="s">
        <v>746</v>
      </c>
      <c r="F15" s="43"/>
      <c r="G15" s="43"/>
      <c r="H15" s="43"/>
      <c r="I15" s="43"/>
      <c r="J15" s="44"/>
    </row>
    <row r="16" ht="165">
      <c r="A16" s="35" t="s">
        <v>82</v>
      </c>
      <c r="B16" s="42"/>
      <c r="C16" s="43"/>
      <c r="D16" s="43"/>
      <c r="E16" s="37" t="s">
        <v>433</v>
      </c>
      <c r="F16" s="43"/>
      <c r="G16" s="43"/>
      <c r="H16" s="43"/>
      <c r="I16" s="43"/>
      <c r="J16" s="44"/>
    </row>
    <row r="17">
      <c r="A17" s="29" t="s">
        <v>71</v>
      </c>
      <c r="B17" s="30"/>
      <c r="C17" s="31" t="s">
        <v>100</v>
      </c>
      <c r="D17" s="32"/>
      <c r="E17" s="29" t="s">
        <v>151</v>
      </c>
      <c r="F17" s="32"/>
      <c r="G17" s="32"/>
      <c r="H17" s="32"/>
      <c r="I17" s="33">
        <f>SUMIFS(I18:I41,A18:A41,"P")</f>
        <v>0</v>
      </c>
      <c r="J17" s="34"/>
    </row>
    <row r="18">
      <c r="A18" s="35" t="s">
        <v>74</v>
      </c>
      <c r="B18" s="35">
        <v>3</v>
      </c>
      <c r="C18" s="36" t="s">
        <v>747</v>
      </c>
      <c r="D18" s="35" t="s">
        <v>76</v>
      </c>
      <c r="E18" s="37" t="s">
        <v>748</v>
      </c>
      <c r="F18" s="38" t="s">
        <v>142</v>
      </c>
      <c r="G18" s="39">
        <v>11.050000000000001</v>
      </c>
      <c r="H18" s="40">
        <v>0</v>
      </c>
      <c r="I18" s="40">
        <f>ROUND(G18*H18,P4)</f>
        <v>0</v>
      </c>
      <c r="J18" s="38" t="s">
        <v>79</v>
      </c>
      <c r="O18" s="41">
        <f>I18*0.21</f>
        <v>0</v>
      </c>
      <c r="P18">
        <v>3</v>
      </c>
    </row>
    <row r="19">
      <c r="A19" s="35" t="s">
        <v>80</v>
      </c>
      <c r="B19" s="42"/>
      <c r="C19" s="43"/>
      <c r="D19" s="43"/>
      <c r="E19" s="37" t="s">
        <v>749</v>
      </c>
      <c r="F19" s="43"/>
      <c r="G19" s="43"/>
      <c r="H19" s="43"/>
      <c r="I19" s="43"/>
      <c r="J19" s="44"/>
    </row>
    <row r="20" ht="30">
      <c r="A20" s="35" t="s">
        <v>87</v>
      </c>
      <c r="B20" s="42"/>
      <c r="C20" s="43"/>
      <c r="D20" s="43"/>
      <c r="E20" s="45" t="s">
        <v>750</v>
      </c>
      <c r="F20" s="43"/>
      <c r="G20" s="43"/>
      <c r="H20" s="43"/>
      <c r="I20" s="43"/>
      <c r="J20" s="44"/>
    </row>
    <row r="21" ht="90">
      <c r="A21" s="35" t="s">
        <v>82</v>
      </c>
      <c r="B21" s="42"/>
      <c r="C21" s="43"/>
      <c r="D21" s="43"/>
      <c r="E21" s="37" t="s">
        <v>751</v>
      </c>
      <c r="F21" s="43"/>
      <c r="G21" s="43"/>
      <c r="H21" s="43"/>
      <c r="I21" s="43"/>
      <c r="J21" s="44"/>
    </row>
    <row r="22" ht="30">
      <c r="A22" s="35" t="s">
        <v>74</v>
      </c>
      <c r="B22" s="35">
        <v>4</v>
      </c>
      <c r="C22" s="36" t="s">
        <v>752</v>
      </c>
      <c r="D22" s="35" t="s">
        <v>76</v>
      </c>
      <c r="E22" s="37" t="s">
        <v>753</v>
      </c>
      <c r="F22" s="38" t="s">
        <v>142</v>
      </c>
      <c r="G22" s="39">
        <v>168.5</v>
      </c>
      <c r="H22" s="40">
        <v>0</v>
      </c>
      <c r="I22" s="40">
        <f>ROUND(G22*H22,P4)</f>
        <v>0</v>
      </c>
      <c r="J22" s="38" t="s">
        <v>79</v>
      </c>
      <c r="O22" s="41">
        <f>I22*0.21</f>
        <v>0</v>
      </c>
      <c r="P22">
        <v>3</v>
      </c>
    </row>
    <row r="23">
      <c r="A23" s="35" t="s">
        <v>80</v>
      </c>
      <c r="B23" s="42"/>
      <c r="C23" s="43"/>
      <c r="D23" s="43"/>
      <c r="E23" s="46" t="s">
        <v>76</v>
      </c>
      <c r="F23" s="43"/>
      <c r="G23" s="43"/>
      <c r="H23" s="43"/>
      <c r="I23" s="43"/>
      <c r="J23" s="44"/>
    </row>
    <row r="24" ht="75">
      <c r="A24" s="35" t="s">
        <v>87</v>
      </c>
      <c r="B24" s="42"/>
      <c r="C24" s="43"/>
      <c r="D24" s="43"/>
      <c r="E24" s="45" t="s">
        <v>754</v>
      </c>
      <c r="F24" s="43"/>
      <c r="G24" s="43"/>
      <c r="H24" s="43"/>
      <c r="I24" s="43"/>
      <c r="J24" s="44"/>
    </row>
    <row r="25" ht="90">
      <c r="A25" s="35" t="s">
        <v>82</v>
      </c>
      <c r="B25" s="42"/>
      <c r="C25" s="43"/>
      <c r="D25" s="43"/>
      <c r="E25" s="37" t="s">
        <v>751</v>
      </c>
      <c r="F25" s="43"/>
      <c r="G25" s="43"/>
      <c r="H25" s="43"/>
      <c r="I25" s="43"/>
      <c r="J25" s="44"/>
    </row>
    <row r="26">
      <c r="A26" s="35" t="s">
        <v>74</v>
      </c>
      <c r="B26" s="35">
        <v>5</v>
      </c>
      <c r="C26" s="36" t="s">
        <v>755</v>
      </c>
      <c r="D26" s="35" t="s">
        <v>76</v>
      </c>
      <c r="E26" s="37" t="s">
        <v>756</v>
      </c>
      <c r="F26" s="38" t="s">
        <v>142</v>
      </c>
      <c r="G26" s="39">
        <v>2985.1500000000001</v>
      </c>
      <c r="H26" s="40">
        <v>0</v>
      </c>
      <c r="I26" s="40">
        <f>ROUND(G26*H26,P4)</f>
        <v>0</v>
      </c>
      <c r="J26" s="38" t="s">
        <v>79</v>
      </c>
      <c r="O26" s="41">
        <f>I26*0.21</f>
        <v>0</v>
      </c>
      <c r="P26">
        <v>3</v>
      </c>
    </row>
    <row r="27">
      <c r="A27" s="35" t="s">
        <v>80</v>
      </c>
      <c r="B27" s="42"/>
      <c r="C27" s="43"/>
      <c r="D27" s="43"/>
      <c r="E27" s="46" t="s">
        <v>76</v>
      </c>
      <c r="F27" s="43"/>
      <c r="G27" s="43"/>
      <c r="H27" s="43"/>
      <c r="I27" s="43"/>
      <c r="J27" s="44"/>
    </row>
    <row r="28">
      <c r="A28" s="35" t="s">
        <v>87</v>
      </c>
      <c r="B28" s="42"/>
      <c r="C28" s="43"/>
      <c r="D28" s="43"/>
      <c r="E28" s="45" t="s">
        <v>757</v>
      </c>
      <c r="F28" s="43"/>
      <c r="G28" s="43"/>
      <c r="H28" s="43"/>
      <c r="I28" s="43"/>
      <c r="J28" s="44"/>
    </row>
    <row r="29" ht="405">
      <c r="A29" s="35" t="s">
        <v>82</v>
      </c>
      <c r="B29" s="42"/>
      <c r="C29" s="43"/>
      <c r="D29" s="43"/>
      <c r="E29" s="37" t="s">
        <v>758</v>
      </c>
      <c r="F29" s="43"/>
      <c r="G29" s="43"/>
      <c r="H29" s="43"/>
      <c r="I29" s="43"/>
      <c r="J29" s="44"/>
    </row>
    <row r="30">
      <c r="A30" s="35" t="s">
        <v>74</v>
      </c>
      <c r="B30" s="35">
        <v>6</v>
      </c>
      <c r="C30" s="36" t="s">
        <v>759</v>
      </c>
      <c r="D30" s="35" t="s">
        <v>76</v>
      </c>
      <c r="E30" s="37" t="s">
        <v>760</v>
      </c>
      <c r="F30" s="38" t="s">
        <v>142</v>
      </c>
      <c r="G30" s="39">
        <v>2388.1199999999999</v>
      </c>
      <c r="H30" s="40">
        <v>0</v>
      </c>
      <c r="I30" s="40">
        <f>ROUND(G30*H30,P4)</f>
        <v>0</v>
      </c>
      <c r="J30" s="38" t="s">
        <v>79</v>
      </c>
      <c r="O30" s="41">
        <f>I30*0.21</f>
        <v>0</v>
      </c>
      <c r="P30">
        <v>3</v>
      </c>
    </row>
    <row r="31">
      <c r="A31" s="35" t="s">
        <v>80</v>
      </c>
      <c r="B31" s="42"/>
      <c r="C31" s="43"/>
      <c r="D31" s="43"/>
      <c r="E31" s="46" t="s">
        <v>76</v>
      </c>
      <c r="F31" s="43"/>
      <c r="G31" s="43"/>
      <c r="H31" s="43"/>
      <c r="I31" s="43"/>
      <c r="J31" s="44"/>
    </row>
    <row r="32">
      <c r="A32" s="35" t="s">
        <v>87</v>
      </c>
      <c r="B32" s="42"/>
      <c r="C32" s="43"/>
      <c r="D32" s="43"/>
      <c r="E32" s="45" t="s">
        <v>761</v>
      </c>
      <c r="F32" s="43"/>
      <c r="G32" s="43"/>
      <c r="H32" s="43"/>
      <c r="I32" s="43"/>
      <c r="J32" s="44"/>
    </row>
    <row r="33" ht="270">
      <c r="A33" s="35" t="s">
        <v>82</v>
      </c>
      <c r="B33" s="42"/>
      <c r="C33" s="43"/>
      <c r="D33" s="43"/>
      <c r="E33" s="37" t="s">
        <v>762</v>
      </c>
      <c r="F33" s="43"/>
      <c r="G33" s="43"/>
      <c r="H33" s="43"/>
      <c r="I33" s="43"/>
      <c r="J33" s="44"/>
    </row>
    <row r="34">
      <c r="A34" s="35" t="s">
        <v>74</v>
      </c>
      <c r="B34" s="35">
        <v>7</v>
      </c>
      <c r="C34" s="36" t="s">
        <v>763</v>
      </c>
      <c r="D34" s="35" t="s">
        <v>76</v>
      </c>
      <c r="E34" s="37" t="s">
        <v>764</v>
      </c>
      <c r="F34" s="38" t="s">
        <v>142</v>
      </c>
      <c r="G34" s="39">
        <v>597.02999999999997</v>
      </c>
      <c r="H34" s="40">
        <v>0</v>
      </c>
      <c r="I34" s="40">
        <f>ROUND(G34*H34,P4)</f>
        <v>0</v>
      </c>
      <c r="J34" s="38" t="s">
        <v>79</v>
      </c>
      <c r="O34" s="41">
        <f>I34*0.21</f>
        <v>0</v>
      </c>
      <c r="P34">
        <v>3</v>
      </c>
    </row>
    <row r="35">
      <c r="A35" s="35" t="s">
        <v>80</v>
      </c>
      <c r="B35" s="42"/>
      <c r="C35" s="43"/>
      <c r="D35" s="43"/>
      <c r="E35" s="46" t="s">
        <v>76</v>
      </c>
      <c r="F35" s="43"/>
      <c r="G35" s="43"/>
      <c r="H35" s="43"/>
      <c r="I35" s="43"/>
      <c r="J35" s="44"/>
    </row>
    <row r="36">
      <c r="A36" s="35" t="s">
        <v>87</v>
      </c>
      <c r="B36" s="42"/>
      <c r="C36" s="43"/>
      <c r="D36" s="43"/>
      <c r="E36" s="45" t="s">
        <v>765</v>
      </c>
      <c r="F36" s="43"/>
      <c r="G36" s="43"/>
      <c r="H36" s="43"/>
      <c r="I36" s="43"/>
      <c r="J36" s="44"/>
    </row>
    <row r="37" ht="360">
      <c r="A37" s="35" t="s">
        <v>82</v>
      </c>
      <c r="B37" s="42"/>
      <c r="C37" s="43"/>
      <c r="D37" s="43"/>
      <c r="E37" s="37" t="s">
        <v>766</v>
      </c>
      <c r="F37" s="43"/>
      <c r="G37" s="43"/>
      <c r="H37" s="43"/>
      <c r="I37" s="43"/>
      <c r="J37" s="44"/>
    </row>
    <row r="38">
      <c r="A38" s="35" t="s">
        <v>74</v>
      </c>
      <c r="B38" s="35">
        <v>8</v>
      </c>
      <c r="C38" s="36" t="s">
        <v>767</v>
      </c>
      <c r="D38" s="35" t="s">
        <v>76</v>
      </c>
      <c r="E38" s="37" t="s">
        <v>768</v>
      </c>
      <c r="F38" s="38" t="s">
        <v>142</v>
      </c>
      <c r="G38" s="39">
        <v>3.1880000000000002</v>
      </c>
      <c r="H38" s="40">
        <v>0</v>
      </c>
      <c r="I38" s="40">
        <f>ROUND(G38*H38,P4)</f>
        <v>0</v>
      </c>
      <c r="J38" s="38" t="s">
        <v>79</v>
      </c>
      <c r="O38" s="41">
        <f>I38*0.21</f>
        <v>0</v>
      </c>
      <c r="P38">
        <v>3</v>
      </c>
    </row>
    <row r="39">
      <c r="A39" s="35" t="s">
        <v>80</v>
      </c>
      <c r="B39" s="42"/>
      <c r="C39" s="43"/>
      <c r="D39" s="43"/>
      <c r="E39" s="46" t="s">
        <v>76</v>
      </c>
      <c r="F39" s="43"/>
      <c r="G39" s="43"/>
      <c r="H39" s="43"/>
      <c r="I39" s="43"/>
      <c r="J39" s="44"/>
    </row>
    <row r="40" ht="30">
      <c r="A40" s="35" t="s">
        <v>87</v>
      </c>
      <c r="B40" s="42"/>
      <c r="C40" s="43"/>
      <c r="D40" s="43"/>
      <c r="E40" s="45" t="s">
        <v>769</v>
      </c>
      <c r="F40" s="43"/>
      <c r="G40" s="43"/>
      <c r="H40" s="43"/>
      <c r="I40" s="43"/>
      <c r="J40" s="44"/>
    </row>
    <row r="41" ht="390">
      <c r="A41" s="35" t="s">
        <v>82</v>
      </c>
      <c r="B41" s="42"/>
      <c r="C41" s="43"/>
      <c r="D41" s="43"/>
      <c r="E41" s="37" t="s">
        <v>770</v>
      </c>
      <c r="F41" s="43"/>
      <c r="G41" s="43"/>
      <c r="H41" s="43"/>
      <c r="I41" s="43"/>
      <c r="J41" s="44"/>
    </row>
    <row r="42">
      <c r="A42" s="29" t="s">
        <v>71</v>
      </c>
      <c r="B42" s="30"/>
      <c r="C42" s="31" t="s">
        <v>138</v>
      </c>
      <c r="D42" s="32"/>
      <c r="E42" s="29" t="s">
        <v>139</v>
      </c>
      <c r="F42" s="32"/>
      <c r="G42" s="32"/>
      <c r="H42" s="32"/>
      <c r="I42" s="33">
        <f>SUMIFS(I43:I70,A43:A70,"P")</f>
        <v>0</v>
      </c>
      <c r="J42" s="34"/>
    </row>
    <row r="43">
      <c r="A43" s="35" t="s">
        <v>74</v>
      </c>
      <c r="B43" s="35">
        <v>9</v>
      </c>
      <c r="C43" s="36" t="s">
        <v>771</v>
      </c>
      <c r="D43" s="35" t="s">
        <v>76</v>
      </c>
      <c r="E43" s="37" t="s">
        <v>772</v>
      </c>
      <c r="F43" s="38" t="s">
        <v>196</v>
      </c>
      <c r="G43" s="39">
        <v>168.5</v>
      </c>
      <c r="H43" s="40">
        <v>0</v>
      </c>
      <c r="I43" s="40">
        <f>ROUND(G43*H43,P4)</f>
        <v>0</v>
      </c>
      <c r="J43" s="38" t="s">
        <v>79</v>
      </c>
      <c r="O43" s="41">
        <f>I43*0.21</f>
        <v>0</v>
      </c>
      <c r="P43">
        <v>3</v>
      </c>
    </row>
    <row r="44">
      <c r="A44" s="35" t="s">
        <v>80</v>
      </c>
      <c r="B44" s="42"/>
      <c r="C44" s="43"/>
      <c r="D44" s="43"/>
      <c r="E44" s="46" t="s">
        <v>76</v>
      </c>
      <c r="F44" s="43"/>
      <c r="G44" s="43"/>
      <c r="H44" s="43"/>
      <c r="I44" s="43"/>
      <c r="J44" s="44"/>
    </row>
    <row r="45" ht="75">
      <c r="A45" s="35" t="s">
        <v>87</v>
      </c>
      <c r="B45" s="42"/>
      <c r="C45" s="43"/>
      <c r="D45" s="43"/>
      <c r="E45" s="45" t="s">
        <v>754</v>
      </c>
      <c r="F45" s="43"/>
      <c r="G45" s="43"/>
      <c r="H45" s="43"/>
      <c r="I45" s="43"/>
      <c r="J45" s="44"/>
    </row>
    <row r="46" ht="60">
      <c r="A46" s="35" t="s">
        <v>82</v>
      </c>
      <c r="B46" s="42"/>
      <c r="C46" s="43"/>
      <c r="D46" s="43"/>
      <c r="E46" s="37" t="s">
        <v>773</v>
      </c>
      <c r="F46" s="43"/>
      <c r="G46" s="43"/>
      <c r="H46" s="43"/>
      <c r="I46" s="43"/>
      <c r="J46" s="44"/>
    </row>
    <row r="47">
      <c r="A47" s="35" t="s">
        <v>74</v>
      </c>
      <c r="B47" s="35">
        <v>10</v>
      </c>
      <c r="C47" s="36" t="s">
        <v>194</v>
      </c>
      <c r="D47" s="35" t="s">
        <v>76</v>
      </c>
      <c r="E47" s="37" t="s">
        <v>195</v>
      </c>
      <c r="F47" s="38" t="s">
        <v>196</v>
      </c>
      <c r="G47" s="39">
        <v>58</v>
      </c>
      <c r="H47" s="40">
        <v>0</v>
      </c>
      <c r="I47" s="40">
        <f>ROUND(G47*H47,P4)</f>
        <v>0</v>
      </c>
      <c r="J47" s="38" t="s">
        <v>79</v>
      </c>
      <c r="O47" s="41">
        <f>I47*0.21</f>
        <v>0</v>
      </c>
      <c r="P47">
        <v>3</v>
      </c>
    </row>
    <row r="48">
      <c r="A48" s="35" t="s">
        <v>80</v>
      </c>
      <c r="B48" s="42"/>
      <c r="C48" s="43"/>
      <c r="D48" s="43"/>
      <c r="E48" s="37" t="s">
        <v>197</v>
      </c>
      <c r="F48" s="43"/>
      <c r="G48" s="43"/>
      <c r="H48" s="43"/>
      <c r="I48" s="43"/>
      <c r="J48" s="44"/>
    </row>
    <row r="49" ht="30">
      <c r="A49" s="35" t="s">
        <v>87</v>
      </c>
      <c r="B49" s="42"/>
      <c r="C49" s="43"/>
      <c r="D49" s="43"/>
      <c r="E49" s="45" t="s">
        <v>774</v>
      </c>
      <c r="F49" s="43"/>
      <c r="G49" s="43"/>
      <c r="H49" s="43"/>
      <c r="I49" s="43"/>
      <c r="J49" s="44"/>
    </row>
    <row r="50" ht="120">
      <c r="A50" s="35" t="s">
        <v>82</v>
      </c>
      <c r="B50" s="42"/>
      <c r="C50" s="43"/>
      <c r="D50" s="43"/>
      <c r="E50" s="37" t="s">
        <v>199</v>
      </c>
      <c r="F50" s="43"/>
      <c r="G50" s="43"/>
      <c r="H50" s="43"/>
      <c r="I50" s="43"/>
      <c r="J50" s="44"/>
    </row>
    <row r="51">
      <c r="A51" s="35" t="s">
        <v>74</v>
      </c>
      <c r="B51" s="35">
        <v>11</v>
      </c>
      <c r="C51" s="36" t="s">
        <v>392</v>
      </c>
      <c r="D51" s="35" t="s">
        <v>76</v>
      </c>
      <c r="E51" s="37" t="s">
        <v>393</v>
      </c>
      <c r="F51" s="38" t="s">
        <v>196</v>
      </c>
      <c r="G51" s="39">
        <v>110.5</v>
      </c>
      <c r="H51" s="40">
        <v>0</v>
      </c>
      <c r="I51" s="40">
        <f>ROUND(G51*H51,P4)</f>
        <v>0</v>
      </c>
      <c r="J51" s="38" t="s">
        <v>79</v>
      </c>
      <c r="O51" s="41">
        <f>I51*0.21</f>
        <v>0</v>
      </c>
      <c r="P51">
        <v>3</v>
      </c>
    </row>
    <row r="52">
      <c r="A52" s="35" t="s">
        <v>80</v>
      </c>
      <c r="B52" s="42"/>
      <c r="C52" s="43"/>
      <c r="D52" s="43"/>
      <c r="E52" s="46" t="s">
        <v>76</v>
      </c>
      <c r="F52" s="43"/>
      <c r="G52" s="43"/>
      <c r="H52" s="43"/>
      <c r="I52" s="43"/>
      <c r="J52" s="44"/>
    </row>
    <row r="53" ht="30">
      <c r="A53" s="35" t="s">
        <v>87</v>
      </c>
      <c r="B53" s="42"/>
      <c r="C53" s="43"/>
      <c r="D53" s="43"/>
      <c r="E53" s="45" t="s">
        <v>775</v>
      </c>
      <c r="F53" s="43"/>
      <c r="G53" s="43"/>
      <c r="H53" s="43"/>
      <c r="I53" s="43"/>
      <c r="J53" s="44"/>
    </row>
    <row r="54" ht="120">
      <c r="A54" s="35" t="s">
        <v>82</v>
      </c>
      <c r="B54" s="42"/>
      <c r="C54" s="43"/>
      <c r="D54" s="43"/>
      <c r="E54" s="37" t="s">
        <v>396</v>
      </c>
      <c r="F54" s="43"/>
      <c r="G54" s="43"/>
      <c r="H54" s="43"/>
      <c r="I54" s="43"/>
      <c r="J54" s="44"/>
    </row>
    <row r="55">
      <c r="A55" s="35" t="s">
        <v>74</v>
      </c>
      <c r="B55" s="35">
        <v>12</v>
      </c>
      <c r="C55" s="36" t="s">
        <v>265</v>
      </c>
      <c r="D55" s="35" t="s">
        <v>76</v>
      </c>
      <c r="E55" s="37" t="s">
        <v>266</v>
      </c>
      <c r="F55" s="38" t="s">
        <v>196</v>
      </c>
      <c r="G55" s="39">
        <v>110.5</v>
      </c>
      <c r="H55" s="40">
        <v>0</v>
      </c>
      <c r="I55" s="40">
        <f>ROUND(G55*H55,P4)</f>
        <v>0</v>
      </c>
      <c r="J55" s="38" t="s">
        <v>79</v>
      </c>
      <c r="O55" s="41">
        <f>I55*0.21</f>
        <v>0</v>
      </c>
      <c r="P55">
        <v>3</v>
      </c>
    </row>
    <row r="56">
      <c r="A56" s="35" t="s">
        <v>80</v>
      </c>
      <c r="B56" s="42"/>
      <c r="C56" s="43"/>
      <c r="D56" s="43"/>
      <c r="E56" s="37" t="s">
        <v>267</v>
      </c>
      <c r="F56" s="43"/>
      <c r="G56" s="43"/>
      <c r="H56" s="43"/>
      <c r="I56" s="43"/>
      <c r="J56" s="44"/>
    </row>
    <row r="57" ht="30">
      <c r="A57" s="35" t="s">
        <v>87</v>
      </c>
      <c r="B57" s="42"/>
      <c r="C57" s="43"/>
      <c r="D57" s="43"/>
      <c r="E57" s="45" t="s">
        <v>775</v>
      </c>
      <c r="F57" s="43"/>
      <c r="G57" s="43"/>
      <c r="H57" s="43"/>
      <c r="I57" s="43"/>
      <c r="J57" s="44"/>
    </row>
    <row r="58" ht="75">
      <c r="A58" s="35" t="s">
        <v>82</v>
      </c>
      <c r="B58" s="42"/>
      <c r="C58" s="43"/>
      <c r="D58" s="43"/>
      <c r="E58" s="37" t="s">
        <v>269</v>
      </c>
      <c r="F58" s="43"/>
      <c r="G58" s="43"/>
      <c r="H58" s="43"/>
      <c r="I58" s="43"/>
      <c r="J58" s="44"/>
    </row>
    <row r="59">
      <c r="A59" s="35" t="s">
        <v>74</v>
      </c>
      <c r="B59" s="35">
        <v>13</v>
      </c>
      <c r="C59" s="36" t="s">
        <v>270</v>
      </c>
      <c r="D59" s="35" t="s">
        <v>76</v>
      </c>
      <c r="E59" s="37" t="s">
        <v>271</v>
      </c>
      <c r="F59" s="38" t="s">
        <v>196</v>
      </c>
      <c r="G59" s="39">
        <v>110.5</v>
      </c>
      <c r="H59" s="40">
        <v>0</v>
      </c>
      <c r="I59" s="40">
        <f>ROUND(G59*H59,P4)</f>
        <v>0</v>
      </c>
      <c r="J59" s="38" t="s">
        <v>79</v>
      </c>
      <c r="O59" s="41">
        <f>I59*0.21</f>
        <v>0</v>
      </c>
      <c r="P59">
        <v>3</v>
      </c>
    </row>
    <row r="60" ht="30">
      <c r="A60" s="35" t="s">
        <v>80</v>
      </c>
      <c r="B60" s="42"/>
      <c r="C60" s="43"/>
      <c r="D60" s="43"/>
      <c r="E60" s="37" t="s">
        <v>406</v>
      </c>
      <c r="F60" s="43"/>
      <c r="G60" s="43"/>
      <c r="H60" s="43"/>
      <c r="I60" s="43"/>
      <c r="J60" s="44"/>
    </row>
    <row r="61" ht="30">
      <c r="A61" s="35" t="s">
        <v>87</v>
      </c>
      <c r="B61" s="42"/>
      <c r="C61" s="43"/>
      <c r="D61" s="43"/>
      <c r="E61" s="45" t="s">
        <v>775</v>
      </c>
      <c r="F61" s="43"/>
      <c r="G61" s="43"/>
      <c r="H61" s="43"/>
      <c r="I61" s="43"/>
      <c r="J61" s="44"/>
    </row>
    <row r="62" ht="75">
      <c r="A62" s="35" t="s">
        <v>82</v>
      </c>
      <c r="B62" s="42"/>
      <c r="C62" s="43"/>
      <c r="D62" s="43"/>
      <c r="E62" s="37" t="s">
        <v>269</v>
      </c>
      <c r="F62" s="43"/>
      <c r="G62" s="43"/>
      <c r="H62" s="43"/>
      <c r="I62" s="43"/>
      <c r="J62" s="44"/>
    </row>
    <row r="63">
      <c r="A63" s="35" t="s">
        <v>74</v>
      </c>
      <c r="B63" s="35">
        <v>14</v>
      </c>
      <c r="C63" s="36" t="s">
        <v>281</v>
      </c>
      <c r="D63" s="35" t="s">
        <v>76</v>
      </c>
      <c r="E63" s="37" t="s">
        <v>282</v>
      </c>
      <c r="F63" s="38" t="s">
        <v>196</v>
      </c>
      <c r="G63" s="39">
        <v>110.5</v>
      </c>
      <c r="H63" s="40">
        <v>0</v>
      </c>
      <c r="I63" s="40">
        <f>ROUND(G63*H63,P4)</f>
        <v>0</v>
      </c>
      <c r="J63" s="38" t="s">
        <v>79</v>
      </c>
      <c r="O63" s="41">
        <f>I63*0.21</f>
        <v>0</v>
      </c>
      <c r="P63">
        <v>3</v>
      </c>
    </row>
    <row r="64">
      <c r="A64" s="35" t="s">
        <v>80</v>
      </c>
      <c r="B64" s="42"/>
      <c r="C64" s="43"/>
      <c r="D64" s="43"/>
      <c r="E64" s="37" t="s">
        <v>283</v>
      </c>
      <c r="F64" s="43"/>
      <c r="G64" s="43"/>
      <c r="H64" s="43"/>
      <c r="I64" s="43"/>
      <c r="J64" s="44"/>
    </row>
    <row r="65" ht="30">
      <c r="A65" s="35" t="s">
        <v>87</v>
      </c>
      <c r="B65" s="42"/>
      <c r="C65" s="43"/>
      <c r="D65" s="43"/>
      <c r="E65" s="45" t="s">
        <v>775</v>
      </c>
      <c r="F65" s="43"/>
      <c r="G65" s="43"/>
      <c r="H65" s="43"/>
      <c r="I65" s="43"/>
      <c r="J65" s="44"/>
    </row>
    <row r="66" ht="165">
      <c r="A66" s="35" t="s">
        <v>82</v>
      </c>
      <c r="B66" s="42"/>
      <c r="C66" s="43"/>
      <c r="D66" s="43"/>
      <c r="E66" s="37" t="s">
        <v>285</v>
      </c>
      <c r="F66" s="43"/>
      <c r="G66" s="43"/>
      <c r="H66" s="43"/>
      <c r="I66" s="43"/>
      <c r="J66" s="44"/>
    </row>
    <row r="67">
      <c r="A67" s="35" t="s">
        <v>74</v>
      </c>
      <c r="B67" s="35">
        <v>15</v>
      </c>
      <c r="C67" s="36" t="s">
        <v>293</v>
      </c>
      <c r="D67" s="35" t="s">
        <v>76</v>
      </c>
      <c r="E67" s="37" t="s">
        <v>294</v>
      </c>
      <c r="F67" s="38" t="s">
        <v>196</v>
      </c>
      <c r="G67" s="39">
        <v>110.5</v>
      </c>
      <c r="H67" s="40">
        <v>0</v>
      </c>
      <c r="I67" s="40">
        <f>ROUND(G67*H67,P4)</f>
        <v>0</v>
      </c>
      <c r="J67" s="38" t="s">
        <v>79</v>
      </c>
      <c r="O67" s="41">
        <f>I67*0.21</f>
        <v>0</v>
      </c>
      <c r="P67">
        <v>3</v>
      </c>
    </row>
    <row r="68">
      <c r="A68" s="35" t="s">
        <v>80</v>
      </c>
      <c r="B68" s="42"/>
      <c r="C68" s="43"/>
      <c r="D68" s="43"/>
      <c r="E68" s="46" t="s">
        <v>76</v>
      </c>
      <c r="F68" s="43"/>
      <c r="G68" s="43"/>
      <c r="H68" s="43"/>
      <c r="I68" s="43"/>
      <c r="J68" s="44"/>
    </row>
    <row r="69" ht="30">
      <c r="A69" s="35" t="s">
        <v>87</v>
      </c>
      <c r="B69" s="42"/>
      <c r="C69" s="43"/>
      <c r="D69" s="43"/>
      <c r="E69" s="45" t="s">
        <v>775</v>
      </c>
      <c r="F69" s="43"/>
      <c r="G69" s="43"/>
      <c r="H69" s="43"/>
      <c r="I69" s="43"/>
      <c r="J69" s="44"/>
    </row>
    <row r="70" ht="165">
      <c r="A70" s="35" t="s">
        <v>82</v>
      </c>
      <c r="B70" s="42"/>
      <c r="C70" s="43"/>
      <c r="D70" s="43"/>
      <c r="E70" s="37" t="s">
        <v>285</v>
      </c>
      <c r="F70" s="43"/>
      <c r="G70" s="43"/>
      <c r="H70" s="43"/>
      <c r="I70" s="43"/>
      <c r="J70" s="44"/>
    </row>
    <row r="71">
      <c r="A71" s="29" t="s">
        <v>71</v>
      </c>
      <c r="B71" s="30"/>
      <c r="C71" s="31" t="s">
        <v>176</v>
      </c>
      <c r="D71" s="32"/>
      <c r="E71" s="29" t="s">
        <v>177</v>
      </c>
      <c r="F71" s="32"/>
      <c r="G71" s="32"/>
      <c r="H71" s="32"/>
      <c r="I71" s="33">
        <f>SUMIFS(I72:I79,A72:A79,"P")</f>
        <v>0</v>
      </c>
      <c r="J71" s="34"/>
    </row>
    <row r="72">
      <c r="A72" s="35" t="s">
        <v>74</v>
      </c>
      <c r="B72" s="35">
        <v>16</v>
      </c>
      <c r="C72" s="36" t="s">
        <v>776</v>
      </c>
      <c r="D72" s="35" t="s">
        <v>76</v>
      </c>
      <c r="E72" s="37" t="s">
        <v>777</v>
      </c>
      <c r="F72" s="38" t="s">
        <v>189</v>
      </c>
      <c r="G72" s="39">
        <v>25587</v>
      </c>
      <c r="H72" s="40">
        <v>0</v>
      </c>
      <c r="I72" s="40">
        <f>ROUND(G72*H72,P4)</f>
        <v>0</v>
      </c>
      <c r="J72" s="38" t="s">
        <v>79</v>
      </c>
      <c r="O72" s="41">
        <f>I72*0.21</f>
        <v>0</v>
      </c>
      <c r="P72">
        <v>3</v>
      </c>
    </row>
    <row r="73">
      <c r="A73" s="35" t="s">
        <v>80</v>
      </c>
      <c r="B73" s="42"/>
      <c r="C73" s="43"/>
      <c r="D73" s="43"/>
      <c r="E73" s="46" t="s">
        <v>76</v>
      </c>
      <c r="F73" s="43"/>
      <c r="G73" s="43"/>
      <c r="H73" s="43"/>
      <c r="I73" s="43"/>
      <c r="J73" s="44"/>
    </row>
    <row r="74">
      <c r="A74" s="35" t="s">
        <v>87</v>
      </c>
      <c r="B74" s="42"/>
      <c r="C74" s="43"/>
      <c r="D74" s="43"/>
      <c r="E74" s="45" t="s">
        <v>778</v>
      </c>
      <c r="F74" s="43"/>
      <c r="G74" s="43"/>
      <c r="H74" s="43"/>
      <c r="I74" s="43"/>
      <c r="J74" s="44"/>
    </row>
    <row r="75" ht="90">
      <c r="A75" s="35" t="s">
        <v>82</v>
      </c>
      <c r="B75" s="42"/>
      <c r="C75" s="43"/>
      <c r="D75" s="43"/>
      <c r="E75" s="37" t="s">
        <v>779</v>
      </c>
      <c r="F75" s="43"/>
      <c r="G75" s="43"/>
      <c r="H75" s="43"/>
      <c r="I75" s="43"/>
      <c r="J75" s="44"/>
    </row>
    <row r="76">
      <c r="A76" s="35" t="s">
        <v>74</v>
      </c>
      <c r="B76" s="35">
        <v>17</v>
      </c>
      <c r="C76" s="36" t="s">
        <v>780</v>
      </c>
      <c r="D76" s="35" t="s">
        <v>76</v>
      </c>
      <c r="E76" s="37" t="s">
        <v>781</v>
      </c>
      <c r="F76" s="38" t="s">
        <v>131</v>
      </c>
      <c r="G76" s="39">
        <v>7</v>
      </c>
      <c r="H76" s="40">
        <v>0</v>
      </c>
      <c r="I76" s="40">
        <f>ROUND(G76*H76,P4)</f>
        <v>0</v>
      </c>
      <c r="J76" s="38" t="s">
        <v>79</v>
      </c>
      <c r="O76" s="41">
        <f>I76*0.21</f>
        <v>0</v>
      </c>
      <c r="P76">
        <v>3</v>
      </c>
    </row>
    <row r="77">
      <c r="A77" s="35" t="s">
        <v>80</v>
      </c>
      <c r="B77" s="42"/>
      <c r="C77" s="43"/>
      <c r="D77" s="43"/>
      <c r="E77" s="46" t="s">
        <v>76</v>
      </c>
      <c r="F77" s="43"/>
      <c r="G77" s="43"/>
      <c r="H77" s="43"/>
      <c r="I77" s="43"/>
      <c r="J77" s="44"/>
    </row>
    <row r="78" ht="105">
      <c r="A78" s="35" t="s">
        <v>87</v>
      </c>
      <c r="B78" s="42"/>
      <c r="C78" s="43"/>
      <c r="D78" s="43"/>
      <c r="E78" s="45" t="s">
        <v>782</v>
      </c>
      <c r="F78" s="43"/>
      <c r="G78" s="43"/>
      <c r="H78" s="43"/>
      <c r="I78" s="43"/>
      <c r="J78" s="44"/>
    </row>
    <row r="79" ht="210">
      <c r="A79" s="35" t="s">
        <v>82</v>
      </c>
      <c r="B79" s="42"/>
      <c r="C79" s="43"/>
      <c r="D79" s="43"/>
      <c r="E79" s="37" t="s">
        <v>783</v>
      </c>
      <c r="F79" s="43"/>
      <c r="G79" s="43"/>
      <c r="H79" s="43"/>
      <c r="I79" s="43"/>
      <c r="J79" s="44"/>
    </row>
    <row r="80">
      <c r="A80" s="29" t="s">
        <v>71</v>
      </c>
      <c r="B80" s="30"/>
      <c r="C80" s="31" t="s">
        <v>301</v>
      </c>
      <c r="D80" s="32"/>
      <c r="E80" s="29" t="s">
        <v>302</v>
      </c>
      <c r="F80" s="32"/>
      <c r="G80" s="32"/>
      <c r="H80" s="32"/>
      <c r="I80" s="33">
        <f>SUMIFS(I81:I88,A81:A88,"P")</f>
        <v>0</v>
      </c>
      <c r="J80" s="34"/>
    </row>
    <row r="81">
      <c r="A81" s="35" t="s">
        <v>74</v>
      </c>
      <c r="B81" s="35">
        <v>18</v>
      </c>
      <c r="C81" s="36" t="s">
        <v>784</v>
      </c>
      <c r="D81" s="35" t="s">
        <v>76</v>
      </c>
      <c r="E81" s="37" t="s">
        <v>785</v>
      </c>
      <c r="F81" s="38" t="s">
        <v>189</v>
      </c>
      <c r="G81" s="39">
        <v>15.6</v>
      </c>
      <c r="H81" s="40">
        <v>0</v>
      </c>
      <c r="I81" s="40">
        <f>ROUND(G81*H81,P4)</f>
        <v>0</v>
      </c>
      <c r="J81" s="38" t="s">
        <v>79</v>
      </c>
      <c r="O81" s="41">
        <f>I81*0.21</f>
        <v>0</v>
      </c>
      <c r="P81">
        <v>3</v>
      </c>
    </row>
    <row r="82">
      <c r="A82" s="35" t="s">
        <v>80</v>
      </c>
      <c r="B82" s="42"/>
      <c r="C82" s="43"/>
      <c r="D82" s="43"/>
      <c r="E82" s="46" t="s">
        <v>76</v>
      </c>
      <c r="F82" s="43"/>
      <c r="G82" s="43"/>
      <c r="H82" s="43"/>
      <c r="I82" s="43"/>
      <c r="J82" s="44"/>
    </row>
    <row r="83" ht="30">
      <c r="A83" s="35" t="s">
        <v>87</v>
      </c>
      <c r="B83" s="42"/>
      <c r="C83" s="43"/>
      <c r="D83" s="43"/>
      <c r="E83" s="45" t="s">
        <v>786</v>
      </c>
      <c r="F83" s="43"/>
      <c r="G83" s="43"/>
      <c r="H83" s="43"/>
      <c r="I83" s="43"/>
      <c r="J83" s="44"/>
    </row>
    <row r="84" ht="330">
      <c r="A84" s="35" t="s">
        <v>82</v>
      </c>
      <c r="B84" s="42"/>
      <c r="C84" s="43"/>
      <c r="D84" s="43"/>
      <c r="E84" s="37" t="s">
        <v>787</v>
      </c>
      <c r="F84" s="43"/>
      <c r="G84" s="43"/>
      <c r="H84" s="43"/>
      <c r="I84" s="43"/>
      <c r="J84" s="44"/>
    </row>
    <row r="85">
      <c r="A85" s="35" t="s">
        <v>74</v>
      </c>
      <c r="B85" s="35">
        <v>19</v>
      </c>
      <c r="C85" s="36" t="s">
        <v>788</v>
      </c>
      <c r="D85" s="35" t="s">
        <v>76</v>
      </c>
      <c r="E85" s="37" t="s">
        <v>789</v>
      </c>
      <c r="F85" s="38" t="s">
        <v>189</v>
      </c>
      <c r="G85" s="39">
        <v>8529</v>
      </c>
      <c r="H85" s="40">
        <v>0</v>
      </c>
      <c r="I85" s="40">
        <f>ROUND(G85*H85,P4)</f>
        <v>0</v>
      </c>
      <c r="J85" s="38" t="s">
        <v>79</v>
      </c>
      <c r="O85" s="41">
        <f>I85*0.21</f>
        <v>0</v>
      </c>
      <c r="P85">
        <v>3</v>
      </c>
    </row>
    <row r="86">
      <c r="A86" s="35" t="s">
        <v>80</v>
      </c>
      <c r="B86" s="42"/>
      <c r="C86" s="43"/>
      <c r="D86" s="43"/>
      <c r="E86" s="46" t="s">
        <v>76</v>
      </c>
      <c r="F86" s="43"/>
      <c r="G86" s="43"/>
      <c r="H86" s="43"/>
      <c r="I86" s="43"/>
      <c r="J86" s="44"/>
    </row>
    <row r="87">
      <c r="A87" s="35" t="s">
        <v>87</v>
      </c>
      <c r="B87" s="42"/>
      <c r="C87" s="43"/>
      <c r="D87" s="43"/>
      <c r="E87" s="45" t="s">
        <v>790</v>
      </c>
      <c r="F87" s="43"/>
      <c r="G87" s="43"/>
      <c r="H87" s="43"/>
      <c r="I87" s="43"/>
      <c r="J87" s="44"/>
    </row>
    <row r="88" ht="45">
      <c r="A88" s="35" t="s">
        <v>82</v>
      </c>
      <c r="B88" s="42"/>
      <c r="C88" s="43"/>
      <c r="D88" s="43"/>
      <c r="E88" s="37" t="s">
        <v>791</v>
      </c>
      <c r="F88" s="43"/>
      <c r="G88" s="43"/>
      <c r="H88" s="43"/>
      <c r="I88" s="43"/>
      <c r="J88" s="44"/>
    </row>
    <row r="89">
      <c r="A89" s="29" t="s">
        <v>71</v>
      </c>
      <c r="B89" s="30"/>
      <c r="C89" s="31" t="s">
        <v>185</v>
      </c>
      <c r="D89" s="32"/>
      <c r="E89" s="29" t="s">
        <v>186</v>
      </c>
      <c r="F89" s="32"/>
      <c r="G89" s="32"/>
      <c r="H89" s="32"/>
      <c r="I89" s="33">
        <f>SUMIFS(I90:I97,A90:A97,"P")</f>
        <v>0</v>
      </c>
      <c r="J89" s="34"/>
    </row>
    <row r="90">
      <c r="A90" s="35" t="s">
        <v>74</v>
      </c>
      <c r="B90" s="35">
        <v>20</v>
      </c>
      <c r="C90" s="36" t="s">
        <v>792</v>
      </c>
      <c r="D90" s="35" t="s">
        <v>76</v>
      </c>
      <c r="E90" s="37" t="s">
        <v>793</v>
      </c>
      <c r="F90" s="38" t="s">
        <v>189</v>
      </c>
      <c r="G90" s="39">
        <v>442</v>
      </c>
      <c r="H90" s="40">
        <v>0</v>
      </c>
      <c r="I90" s="40">
        <f>ROUND(G90*H90,P4)</f>
        <v>0</v>
      </c>
      <c r="J90" s="38" t="s">
        <v>79</v>
      </c>
      <c r="O90" s="41">
        <f>I90*0.21</f>
        <v>0</v>
      </c>
      <c r="P90">
        <v>3</v>
      </c>
    </row>
    <row r="91">
      <c r="A91" s="35" t="s">
        <v>80</v>
      </c>
      <c r="B91" s="42"/>
      <c r="C91" s="43"/>
      <c r="D91" s="43"/>
      <c r="E91" s="46" t="s">
        <v>76</v>
      </c>
      <c r="F91" s="43"/>
      <c r="G91" s="43"/>
      <c r="H91" s="43"/>
      <c r="I91" s="43"/>
      <c r="J91" s="44"/>
    </row>
    <row r="92" ht="30">
      <c r="A92" s="35" t="s">
        <v>87</v>
      </c>
      <c r="B92" s="42"/>
      <c r="C92" s="43"/>
      <c r="D92" s="43"/>
      <c r="E92" s="45" t="s">
        <v>794</v>
      </c>
      <c r="F92" s="43"/>
      <c r="G92" s="43"/>
      <c r="H92" s="43"/>
      <c r="I92" s="43"/>
      <c r="J92" s="44"/>
    </row>
    <row r="93" ht="30">
      <c r="A93" s="35" t="s">
        <v>82</v>
      </c>
      <c r="B93" s="42"/>
      <c r="C93" s="43"/>
      <c r="D93" s="43"/>
      <c r="E93" s="37" t="s">
        <v>190</v>
      </c>
      <c r="F93" s="43"/>
      <c r="G93" s="43"/>
      <c r="H93" s="43"/>
      <c r="I93" s="43"/>
      <c r="J93" s="44"/>
    </row>
    <row r="94">
      <c r="A94" s="35" t="s">
        <v>74</v>
      </c>
      <c r="B94" s="35">
        <v>21</v>
      </c>
      <c r="C94" s="36" t="s">
        <v>795</v>
      </c>
      <c r="D94" s="35" t="s">
        <v>76</v>
      </c>
      <c r="E94" s="37" t="s">
        <v>796</v>
      </c>
      <c r="F94" s="38" t="s">
        <v>189</v>
      </c>
      <c r="G94" s="39">
        <v>15.6</v>
      </c>
      <c r="H94" s="40">
        <v>0</v>
      </c>
      <c r="I94" s="40">
        <f>ROUND(G94*H94,P4)</f>
        <v>0</v>
      </c>
      <c r="J94" s="38" t="s">
        <v>79</v>
      </c>
      <c r="O94" s="41">
        <f>I94*0.21</f>
        <v>0</v>
      </c>
      <c r="P94">
        <v>3</v>
      </c>
    </row>
    <row r="95">
      <c r="A95" s="35" t="s">
        <v>80</v>
      </c>
      <c r="B95" s="42"/>
      <c r="C95" s="43"/>
      <c r="D95" s="43"/>
      <c r="E95" s="46" t="s">
        <v>76</v>
      </c>
      <c r="F95" s="43"/>
      <c r="G95" s="43"/>
      <c r="H95" s="43"/>
      <c r="I95" s="43"/>
      <c r="J95" s="44"/>
    </row>
    <row r="96" ht="30">
      <c r="A96" s="35" t="s">
        <v>87</v>
      </c>
      <c r="B96" s="42"/>
      <c r="C96" s="43"/>
      <c r="D96" s="43"/>
      <c r="E96" s="45" t="s">
        <v>797</v>
      </c>
      <c r="F96" s="43"/>
      <c r="G96" s="43"/>
      <c r="H96" s="43"/>
      <c r="I96" s="43"/>
      <c r="J96" s="44"/>
    </row>
    <row r="97" ht="105">
      <c r="A97" s="35" t="s">
        <v>82</v>
      </c>
      <c r="B97" s="48"/>
      <c r="C97" s="49"/>
      <c r="D97" s="49"/>
      <c r="E97" s="37" t="s">
        <v>798</v>
      </c>
      <c r="F97" s="49"/>
      <c r="G97" s="49"/>
      <c r="H97" s="49"/>
      <c r="I97" s="49"/>
      <c r="J97" s="50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Horský Lukáš</dc:creator>
  <cp:lastModifiedBy>Horský Lukáš</cp:lastModifiedBy>
  <dcterms:created xsi:type="dcterms:W3CDTF">2023-09-22T06:26:29Z</dcterms:created>
  <dcterms:modified xsi:type="dcterms:W3CDTF">2023-09-22T06:26:30Z</dcterms:modified>
</cp:coreProperties>
</file>