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activeTab="0"/>
  </bookViews>
  <sheets>
    <sheet name="List1" sheetId="1" r:id="rId1"/>
  </sheets>
  <definedNames>
    <definedName name="_xlnm.Print_Area" localSheetId="0">'List1'!$A$1:$K$45</definedName>
  </definedNames>
  <calcPr calcId="162913"/>
</workbook>
</file>

<file path=xl/sharedStrings.xml><?xml version="1.0" encoding="utf-8"?>
<sst xmlns="http://schemas.openxmlformats.org/spreadsheetml/2006/main" count="106" uniqueCount="69">
  <si>
    <t>1100 l</t>
  </si>
  <si>
    <t>2x/týden</t>
  </si>
  <si>
    <t>20 03 01</t>
  </si>
  <si>
    <t>na výzvu</t>
  </si>
  <si>
    <t>17 01 07</t>
  </si>
  <si>
    <t>17 09 04</t>
  </si>
  <si>
    <t>20 02 01</t>
  </si>
  <si>
    <t>15 01 07</t>
  </si>
  <si>
    <t xml:space="preserve">15 01 07 </t>
  </si>
  <si>
    <t>Velikost nádoby</t>
  </si>
  <si>
    <t>Počet nádob</t>
  </si>
  <si>
    <t>Počet svozů / rok</t>
  </si>
  <si>
    <t>Cena za 1 svoz  a odstranění odpadů v Kč bez DPH</t>
  </si>
  <si>
    <t>Cena za 1 svoz a odstranění odpadů v Kč vč. DPH</t>
  </si>
  <si>
    <t>Kód odpadu, kat. č.</t>
  </si>
  <si>
    <t>Název odpadu</t>
  </si>
  <si>
    <t xml:space="preserve">1100 l </t>
  </si>
  <si>
    <t xml:space="preserve">1300 l </t>
  </si>
  <si>
    <t>Množství t/rok</t>
  </si>
  <si>
    <t>Cena za odstranění 1 t odpadu v Kč bez DPH</t>
  </si>
  <si>
    <t>Cena za odstranění 1 t odpadu v Kč vč. DPH</t>
  </si>
  <si>
    <t>Směsný komunální odpad</t>
  </si>
  <si>
    <t>Směsi nebo oddělené frakce betonu, cihel, tašek, a keramických výrobků</t>
  </si>
  <si>
    <t>Směsné stavební a demoliční odpady</t>
  </si>
  <si>
    <t>Biologicky rozložitelný odpad</t>
  </si>
  <si>
    <t xml:space="preserve">20 03 07 </t>
  </si>
  <si>
    <t>Objemný odpad</t>
  </si>
  <si>
    <t xml:space="preserve">15 01 01 </t>
  </si>
  <si>
    <t>Papírové a lepenkové obaly</t>
  </si>
  <si>
    <t>Četnost odvozu / rok</t>
  </si>
  <si>
    <t>Cena za pronájem v Kč bez DPH / den</t>
  </si>
  <si>
    <t>Cena za pronájem v Kč vč. DPH / den</t>
  </si>
  <si>
    <t>Cena  celkem za rok bez DPH</t>
  </si>
  <si>
    <t>Cena celkem za rok vč. DPH</t>
  </si>
  <si>
    <t>Pol. č.</t>
  </si>
  <si>
    <t>Cena celkem: množství v t x cena za odstr. 1 t v Kč bez DPH (včetně dopravy)</t>
  </si>
  <si>
    <t>Cena celkem: množství v t x cena za odstr. 1 t v Kč vč. DPH včetně dopravy</t>
  </si>
  <si>
    <t xml:space="preserve">Četnost odvozu </t>
  </si>
  <si>
    <t>15 01 02</t>
  </si>
  <si>
    <t>19 08 09</t>
  </si>
  <si>
    <t>Směs tuků a olejů z odlučovače tuků obsahující pouze jedlé oleje a jedlé tuky</t>
  </si>
  <si>
    <t>20 01 08</t>
  </si>
  <si>
    <t>Biologicky rozložitelný odpad z kuchyní a stravoven</t>
  </si>
  <si>
    <t>20 03 04</t>
  </si>
  <si>
    <t>Kal ze septiků a žump</t>
  </si>
  <si>
    <t>3x/týden</t>
  </si>
  <si>
    <t>Skleněné obaly - barevné sklo</t>
  </si>
  <si>
    <t>Skleněné obaly - bílé sklo</t>
  </si>
  <si>
    <t>Plastové obaly</t>
  </si>
  <si>
    <t>na výzvu - cca 52 svozů</t>
  </si>
  <si>
    <t>2x/měsíc</t>
  </si>
  <si>
    <t>1x/měsíc</t>
  </si>
  <si>
    <t>Četnost</t>
  </si>
  <si>
    <t>Poznámka: Velkoobjemové kontejnery na výzvu přistaveny od dodavatele.</t>
  </si>
  <si>
    <t>Tab.: 1. Svoz, využití a likvidace odpadů ve sběrných nádobách - pravidelně, případně na výzvu</t>
  </si>
  <si>
    <t>Tab.: 2. Svoz, využití a likvidace odpadů ve sběrných nádobách - pravidelně, případně na výzvu</t>
  </si>
  <si>
    <t>Tab.: 3. Svoz, využití a likvidace odpadů ve VOK dle požadavků zadavatele (na výzvu)</t>
  </si>
  <si>
    <t>Tab.: 4. Svoz, využití a likvidace odpadů dle požadavků zadavatele (na výzvu)</t>
  </si>
  <si>
    <t>Tab. 5. Pronájem kontejneru na papírové a lepenkové obaly včetně Svozu, využití a likvidace odpadů (na výzvu)</t>
  </si>
  <si>
    <t>Cena celkem: počet svozů x počet nádob/rok v Kč vč. DPH</t>
  </si>
  <si>
    <t>Cena celkem: počet svozů x počet nádob/rok v Kč  bez DPH</t>
  </si>
  <si>
    <t>Poznámka: Kontejner od dodavatele trvale umístěn v areálu Nemocnice Třebíč, příspěvkové organizace, Purkyňovo nám. 133/2. Uvedená cena za pronájem je včetně svozu, využití a likvidace odpadů na výzvu.</t>
  </si>
  <si>
    <t>příloha č. 1 Smlouvy o dílo - Cenová nabídka a specifikace služeb</t>
  </si>
  <si>
    <t>Cenová nabídka a specifikace služeb - Svoz, využití a likvidace odpadů z kategorie ostatních</t>
  </si>
  <si>
    <t>Cena celkem za předpokládané množství odpadů v Kč bez DPH / rok</t>
  </si>
  <si>
    <t>Cena celkem za předpokládané množství odpadů v Kč vč. DPH / rok</t>
  </si>
  <si>
    <t>Cena celkem za předpokládané množství odpadů v Kč bez DPH / 4 roky</t>
  </si>
  <si>
    <t>Cena celkem za předpokládané množství odpadů v Kč vč. DPH / 4 roky</t>
  </si>
  <si>
    <t>Poznámka: 30l plastové soudky od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</si>
</sst>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č&quot;* #,##0.00_);_(&quot;Kč&quot;* \(#,##0.00\);_(&quot;Kč&quot;* &quot;-&quot;??_);_(@_)"/>
    <numFmt numFmtId="165" formatCode="_-* #,##0.00\ [$Kč-405]_-;\-* #,##0.00\ [$Kč-405]_-;_-* &quot;-&quot;??\ [$Kč-405]_-;_-@_-"/>
  </numFmts>
  <fonts count="14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/>
    </xf>
    <xf numFmtId="164" fontId="0" fillId="2" borderId="0" xfId="2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64" fontId="0" fillId="3" borderId="1" xfId="2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5" fontId="0" fillId="0" borderId="1" xfId="2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0" fillId="2" borderId="1" xfId="2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164" fontId="3" fillId="2" borderId="2" xfId="20" applyFon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164" fontId="0" fillId="2" borderId="2" xfId="2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64" fontId="0" fillId="2" borderId="0" xfId="20" applyFont="1" applyFill="1" applyBorder="1" applyAlignment="1">
      <alignment vertical="center" wrapText="1"/>
    </xf>
    <xf numFmtId="165" fontId="0" fillId="2" borderId="0" xfId="2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0" fillId="5" borderId="1" xfId="2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164" fontId="4" fillId="5" borderId="1" xfId="20" applyFont="1" applyFill="1" applyBorder="1" applyAlignment="1">
      <alignment vertical="center"/>
    </xf>
    <xf numFmtId="164" fontId="4" fillId="3" borderId="1" xfId="20" applyFont="1" applyFill="1" applyBorder="1" applyAlignment="1">
      <alignment vertical="center"/>
    </xf>
    <xf numFmtId="164" fontId="4" fillId="6" borderId="1" xfId="20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4" fontId="7" fillId="0" borderId="0" xfId="0" applyNumberFormat="1" applyFont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4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65" fontId="0" fillId="0" borderId="1" xfId="2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3" fillId="2" borderId="1" xfId="20" applyFont="1" applyFill="1" applyBorder="1" applyAlignment="1">
      <alignment vertical="center"/>
    </xf>
    <xf numFmtId="164" fontId="3" fillId="2" borderId="1" xfId="2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0" fillId="3" borderId="5" xfId="20" applyFont="1" applyFill="1" applyBorder="1" applyAlignment="1">
      <alignment horizontal="center" vertical="center"/>
    </xf>
    <xf numFmtId="164" fontId="0" fillId="3" borderId="9" xfId="2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4" fontId="0" fillId="3" borderId="1" xfId="20" applyFont="1" applyFill="1" applyBorder="1" applyAlignment="1">
      <alignment horizontal="right" vertical="center"/>
    </xf>
    <xf numFmtId="164" fontId="0" fillId="0" borderId="5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5" borderId="5" xfId="20" applyFont="1" applyFill="1" applyBorder="1" applyAlignment="1">
      <alignment vertical="center"/>
    </xf>
    <xf numFmtId="164" fontId="0" fillId="5" borderId="9" xfId="20" applyFont="1" applyFill="1" applyBorder="1" applyAlignment="1">
      <alignment vertical="center"/>
    </xf>
    <xf numFmtId="164" fontId="3" fillId="0" borderId="5" xfId="20" applyFont="1" applyBorder="1" applyAlignment="1">
      <alignment horizontal="center" vertical="center"/>
    </xf>
    <xf numFmtId="164" fontId="3" fillId="0" borderId="9" xfId="2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5" borderId="5" xfId="20" applyFont="1" applyFill="1" applyBorder="1" applyAlignment="1">
      <alignment horizontal="center" vertical="center"/>
    </xf>
    <xf numFmtId="164" fontId="0" fillId="5" borderId="9" xfId="2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3" fillId="0" borderId="5" xfId="20" applyFont="1" applyBorder="1" applyAlignment="1">
      <alignment vertical="center"/>
    </xf>
    <xf numFmtId="164" fontId="3" fillId="0" borderId="9" xfId="2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5" borderId="1" xfId="2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5" fontId="0" fillId="0" borderId="1" xfId="2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workbookViewId="0" topLeftCell="A1">
      <selection activeCell="M11" sqref="M11"/>
    </sheetView>
  </sheetViews>
  <sheetFormatPr defaultColWidth="9.00390625" defaultRowHeight="12.75"/>
  <cols>
    <col min="1" max="1" width="6.625" style="1" customWidth="1"/>
    <col min="2" max="2" width="11.125" style="1" customWidth="1"/>
    <col min="3" max="3" width="26.75390625" style="1" customWidth="1"/>
    <col min="4" max="4" width="9.125" style="1" customWidth="1"/>
    <col min="5" max="5" width="10.625" style="1" customWidth="1"/>
    <col min="6" max="6" width="20.75390625" style="1" customWidth="1"/>
    <col min="7" max="7" width="19.625" style="1" customWidth="1"/>
    <col min="8" max="8" width="24.00390625" style="1" customWidth="1"/>
    <col min="9" max="9" width="18.125" style="1" customWidth="1"/>
    <col min="10" max="10" width="22.75390625" style="1" customWidth="1"/>
    <col min="11" max="12" width="22.25390625" style="1" customWidth="1"/>
    <col min="13" max="13" width="15.25390625" style="1" bestFit="1" customWidth="1"/>
    <col min="14" max="16384" width="9.125" style="1" customWidth="1"/>
  </cols>
  <sheetData>
    <row r="1" spans="9:10" ht="14.25">
      <c r="I1" s="64" t="s">
        <v>62</v>
      </c>
      <c r="J1" s="64"/>
    </row>
    <row r="2" ht="12.75">
      <c r="J2" s="46"/>
    </row>
    <row r="3" spans="1:11" s="62" customFormat="1" ht="20.25">
      <c r="A3" s="98" t="s">
        <v>63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ht="12.75">
      <c r="D4" s="34"/>
    </row>
    <row r="5" s="7" customFormat="1" ht="15.75">
      <c r="A5" s="37" t="s">
        <v>54</v>
      </c>
    </row>
    <row r="6" spans="1:11" ht="12.75" customHeight="1">
      <c r="A6" s="71" t="s">
        <v>34</v>
      </c>
      <c r="B6" s="71" t="s">
        <v>14</v>
      </c>
      <c r="C6" s="71" t="s">
        <v>15</v>
      </c>
      <c r="D6" s="71" t="s">
        <v>9</v>
      </c>
      <c r="E6" s="71" t="s">
        <v>10</v>
      </c>
      <c r="F6" s="71" t="s">
        <v>18</v>
      </c>
      <c r="G6" s="27" t="s">
        <v>11</v>
      </c>
      <c r="H6" s="71" t="s">
        <v>12</v>
      </c>
      <c r="I6" s="71" t="s">
        <v>13</v>
      </c>
      <c r="J6" s="71" t="s">
        <v>60</v>
      </c>
      <c r="K6" s="71" t="s">
        <v>59</v>
      </c>
    </row>
    <row r="7" spans="1:12" ht="30" customHeight="1">
      <c r="A7" s="72"/>
      <c r="B7" s="72"/>
      <c r="C7" s="72"/>
      <c r="D7" s="72"/>
      <c r="E7" s="72"/>
      <c r="F7" s="72"/>
      <c r="G7" s="28" t="s">
        <v>52</v>
      </c>
      <c r="H7" s="72"/>
      <c r="I7" s="72"/>
      <c r="J7" s="72"/>
      <c r="K7" s="72"/>
      <c r="L7" s="38"/>
    </row>
    <row r="8" spans="1:11" ht="19.5" customHeight="1">
      <c r="A8" s="79">
        <v>1</v>
      </c>
      <c r="B8" s="81" t="s">
        <v>2</v>
      </c>
      <c r="C8" s="83" t="s">
        <v>21</v>
      </c>
      <c r="D8" s="79" t="s">
        <v>0</v>
      </c>
      <c r="E8" s="79">
        <v>7</v>
      </c>
      <c r="F8" s="79">
        <v>105</v>
      </c>
      <c r="G8" s="53">
        <v>104</v>
      </c>
      <c r="H8" s="99"/>
      <c r="I8" s="88">
        <f>H8*1.21</f>
        <v>0</v>
      </c>
      <c r="J8" s="90">
        <f>H8*G8*E8</f>
        <v>0</v>
      </c>
      <c r="K8" s="77">
        <f>J8*1.21</f>
        <v>0</v>
      </c>
    </row>
    <row r="9" spans="1:12" ht="19.5" customHeight="1">
      <c r="A9" s="80"/>
      <c r="B9" s="82"/>
      <c r="C9" s="84"/>
      <c r="D9" s="80"/>
      <c r="E9" s="80"/>
      <c r="F9" s="80"/>
      <c r="G9" s="53" t="s">
        <v>1</v>
      </c>
      <c r="H9" s="100"/>
      <c r="I9" s="89"/>
      <c r="J9" s="91"/>
      <c r="K9" s="78"/>
      <c r="L9" s="44"/>
    </row>
    <row r="10" spans="1:11" ht="19.5" customHeight="1">
      <c r="A10" s="79">
        <v>2</v>
      </c>
      <c r="B10" s="81" t="s">
        <v>7</v>
      </c>
      <c r="C10" s="83" t="s">
        <v>46</v>
      </c>
      <c r="D10" s="85" t="s">
        <v>16</v>
      </c>
      <c r="E10" s="79">
        <v>1</v>
      </c>
      <c r="F10" s="79">
        <v>2.5</v>
      </c>
      <c r="G10" s="30">
        <v>12</v>
      </c>
      <c r="H10" s="92"/>
      <c r="I10" s="94">
        <f>H10*1.21</f>
        <v>0</v>
      </c>
      <c r="J10" s="96">
        <f>E10*G10*H10</f>
        <v>0</v>
      </c>
      <c r="K10" s="77">
        <f>J10*1.21</f>
        <v>0</v>
      </c>
    </row>
    <row r="11" spans="1:11" ht="19.5" customHeight="1">
      <c r="A11" s="80"/>
      <c r="B11" s="82"/>
      <c r="C11" s="84"/>
      <c r="D11" s="86"/>
      <c r="E11" s="80"/>
      <c r="F11" s="80"/>
      <c r="G11" s="30" t="s">
        <v>51</v>
      </c>
      <c r="H11" s="93"/>
      <c r="I11" s="95"/>
      <c r="J11" s="97"/>
      <c r="K11" s="78"/>
    </row>
    <row r="12" spans="1:11" ht="19.5" customHeight="1">
      <c r="A12" s="79">
        <v>3</v>
      </c>
      <c r="B12" s="81" t="s">
        <v>8</v>
      </c>
      <c r="C12" s="83" t="s">
        <v>47</v>
      </c>
      <c r="D12" s="85" t="s">
        <v>17</v>
      </c>
      <c r="E12" s="79">
        <v>1</v>
      </c>
      <c r="F12" s="79">
        <v>1</v>
      </c>
      <c r="G12" s="30">
        <v>12</v>
      </c>
      <c r="H12" s="92"/>
      <c r="I12" s="94">
        <f>H12*1.21</f>
        <v>0</v>
      </c>
      <c r="J12" s="96">
        <f>E12*G12*H12</f>
        <v>0</v>
      </c>
      <c r="K12" s="77">
        <f>J12*1.21</f>
        <v>0</v>
      </c>
    </row>
    <row r="13" spans="1:11" ht="19.5" customHeight="1">
      <c r="A13" s="80"/>
      <c r="B13" s="82"/>
      <c r="C13" s="84"/>
      <c r="D13" s="86"/>
      <c r="E13" s="80"/>
      <c r="F13" s="80"/>
      <c r="G13" s="30" t="s">
        <v>51</v>
      </c>
      <c r="H13" s="93"/>
      <c r="I13" s="95"/>
      <c r="J13" s="97"/>
      <c r="K13" s="78"/>
    </row>
    <row r="14" spans="1:11" ht="19.5" customHeight="1">
      <c r="A14" s="79">
        <v>4</v>
      </c>
      <c r="B14" s="81" t="s">
        <v>38</v>
      </c>
      <c r="C14" s="83" t="s">
        <v>48</v>
      </c>
      <c r="D14" s="85" t="s">
        <v>16</v>
      </c>
      <c r="E14" s="79">
        <v>1</v>
      </c>
      <c r="F14" s="79">
        <v>1</v>
      </c>
      <c r="G14" s="30">
        <v>24</v>
      </c>
      <c r="H14" s="92"/>
      <c r="I14" s="94">
        <f>H14*1.21</f>
        <v>0</v>
      </c>
      <c r="J14" s="96">
        <f>E14*G14*H14</f>
        <v>0</v>
      </c>
      <c r="K14" s="77">
        <f>J14*1.21</f>
        <v>0</v>
      </c>
    </row>
    <row r="15" spans="1:12" ht="19.5" customHeight="1">
      <c r="A15" s="80"/>
      <c r="B15" s="82"/>
      <c r="C15" s="84"/>
      <c r="D15" s="86"/>
      <c r="E15" s="80"/>
      <c r="F15" s="80"/>
      <c r="G15" s="30" t="s">
        <v>50</v>
      </c>
      <c r="H15" s="93"/>
      <c r="I15" s="95"/>
      <c r="J15" s="97"/>
      <c r="K15" s="78"/>
      <c r="L15" s="38"/>
    </row>
    <row r="16" spans="1:12" ht="14.25">
      <c r="A16" s="17"/>
      <c r="B16" s="17"/>
      <c r="C16" s="18"/>
      <c r="D16" s="19"/>
      <c r="E16" s="17"/>
      <c r="F16" s="17"/>
      <c r="G16" s="17"/>
      <c r="H16" s="17"/>
      <c r="I16" s="20"/>
      <c r="J16" s="21"/>
      <c r="K16" s="22"/>
      <c r="L16" s="6"/>
    </row>
    <row r="17" spans="1:12" ht="15.75">
      <c r="A17" s="37" t="s">
        <v>55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1" ht="36.75" customHeight="1">
      <c r="A18" s="52" t="s">
        <v>34</v>
      </c>
      <c r="B18" s="52" t="s">
        <v>14</v>
      </c>
      <c r="C18" s="52" t="s">
        <v>15</v>
      </c>
      <c r="D18" s="104" t="s">
        <v>10</v>
      </c>
      <c r="E18" s="104"/>
      <c r="F18" s="52" t="s">
        <v>18</v>
      </c>
      <c r="G18" s="52" t="s">
        <v>11</v>
      </c>
      <c r="H18" s="52" t="s">
        <v>19</v>
      </c>
      <c r="I18" s="52" t="s">
        <v>20</v>
      </c>
      <c r="J18" s="52" t="s">
        <v>35</v>
      </c>
      <c r="K18" s="52" t="s">
        <v>36</v>
      </c>
    </row>
    <row r="19" spans="1:11" ht="19.5" customHeight="1">
      <c r="A19" s="108">
        <v>5</v>
      </c>
      <c r="B19" s="105" t="s">
        <v>41</v>
      </c>
      <c r="C19" s="107" t="s">
        <v>42</v>
      </c>
      <c r="D19" s="105">
        <v>30</v>
      </c>
      <c r="E19" s="105"/>
      <c r="F19" s="109">
        <v>65</v>
      </c>
      <c r="G19" s="30">
        <v>156</v>
      </c>
      <c r="H19" s="73"/>
      <c r="I19" s="110">
        <f>H19*1.21</f>
        <v>0</v>
      </c>
      <c r="J19" s="106">
        <f>F19*H19</f>
        <v>0</v>
      </c>
      <c r="K19" s="87">
        <f>J19*1.21</f>
        <v>0</v>
      </c>
    </row>
    <row r="20" spans="1:11" ht="19.5" customHeight="1">
      <c r="A20" s="108"/>
      <c r="B20" s="105"/>
      <c r="C20" s="107"/>
      <c r="D20" s="105"/>
      <c r="E20" s="105"/>
      <c r="F20" s="109"/>
      <c r="G20" s="59" t="s">
        <v>45</v>
      </c>
      <c r="H20" s="73"/>
      <c r="I20" s="110"/>
      <c r="J20" s="106"/>
      <c r="K20" s="87"/>
    </row>
    <row r="21" spans="1:12" ht="12.75">
      <c r="A21" s="65" t="s">
        <v>68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2:11" s="7" customFormat="1" ht="12.75">
      <c r="B22" s="2"/>
      <c r="C22" s="3"/>
      <c r="D22" s="4"/>
      <c r="E22" s="2"/>
      <c r="F22" s="2"/>
      <c r="G22" s="2"/>
      <c r="H22" s="5"/>
      <c r="I22" s="5"/>
      <c r="J22" s="6"/>
      <c r="K22" s="2"/>
    </row>
    <row r="23" ht="15.75">
      <c r="A23" s="35" t="s">
        <v>56</v>
      </c>
    </row>
    <row r="24" spans="1:9" ht="53.25" customHeight="1">
      <c r="A24" s="52" t="s">
        <v>34</v>
      </c>
      <c r="B24" s="52" t="s">
        <v>14</v>
      </c>
      <c r="C24" s="52" t="s">
        <v>15</v>
      </c>
      <c r="D24" s="52" t="s">
        <v>18</v>
      </c>
      <c r="E24" s="52" t="s">
        <v>37</v>
      </c>
      <c r="F24" s="52" t="s">
        <v>19</v>
      </c>
      <c r="G24" s="52" t="s">
        <v>20</v>
      </c>
      <c r="H24" s="52" t="s">
        <v>35</v>
      </c>
      <c r="I24" s="52" t="s">
        <v>36</v>
      </c>
    </row>
    <row r="25" spans="1:9" ht="38.25" customHeight="1">
      <c r="A25" s="53">
        <v>6</v>
      </c>
      <c r="B25" s="30" t="s">
        <v>2</v>
      </c>
      <c r="C25" s="14" t="s">
        <v>21</v>
      </c>
      <c r="D25" s="61">
        <v>15</v>
      </c>
      <c r="E25" s="31" t="s">
        <v>3</v>
      </c>
      <c r="F25" s="66"/>
      <c r="G25" s="60">
        <f>F25*1.21</f>
        <v>0</v>
      </c>
      <c r="H25" s="29">
        <f>D25*F25</f>
        <v>0</v>
      </c>
      <c r="I25" s="11">
        <f>H25*1.21</f>
        <v>0</v>
      </c>
    </row>
    <row r="26" spans="1:9" ht="56.25" customHeight="1">
      <c r="A26" s="53">
        <v>7</v>
      </c>
      <c r="B26" s="30" t="s">
        <v>4</v>
      </c>
      <c r="C26" s="14" t="s">
        <v>22</v>
      </c>
      <c r="D26" s="31">
        <v>5</v>
      </c>
      <c r="E26" s="31" t="s">
        <v>3</v>
      </c>
      <c r="F26" s="66"/>
      <c r="G26" s="60">
        <f>F26*1.21</f>
        <v>0</v>
      </c>
      <c r="H26" s="29">
        <f>D26*F26</f>
        <v>0</v>
      </c>
      <c r="I26" s="11">
        <f>H26*1.21</f>
        <v>0</v>
      </c>
    </row>
    <row r="27" spans="1:9" ht="38.25" customHeight="1">
      <c r="A27" s="53">
        <v>8</v>
      </c>
      <c r="B27" s="30" t="s">
        <v>5</v>
      </c>
      <c r="C27" s="14" t="s">
        <v>23</v>
      </c>
      <c r="D27" s="31">
        <v>5</v>
      </c>
      <c r="E27" s="31" t="s">
        <v>3</v>
      </c>
      <c r="F27" s="66"/>
      <c r="G27" s="60">
        <f>F27*1.21</f>
        <v>0</v>
      </c>
      <c r="H27" s="29">
        <f>D27*F27</f>
        <v>0</v>
      </c>
      <c r="I27" s="11">
        <f>H27*1.21</f>
        <v>0</v>
      </c>
    </row>
    <row r="28" spans="1:9" ht="38.25" customHeight="1">
      <c r="A28" s="53">
        <v>9</v>
      </c>
      <c r="B28" s="30" t="s">
        <v>6</v>
      </c>
      <c r="C28" s="14" t="s">
        <v>24</v>
      </c>
      <c r="D28" s="31">
        <v>8</v>
      </c>
      <c r="E28" s="31" t="s">
        <v>3</v>
      </c>
      <c r="F28" s="66"/>
      <c r="G28" s="60">
        <f>F28*1.21</f>
        <v>0</v>
      </c>
      <c r="H28" s="29">
        <f>D28*F28</f>
        <v>0</v>
      </c>
      <c r="I28" s="11">
        <f>H28*1.21</f>
        <v>0</v>
      </c>
    </row>
    <row r="29" spans="1:9" ht="38.25" customHeight="1">
      <c r="A29" s="53">
        <v>10</v>
      </c>
      <c r="B29" s="30" t="s">
        <v>25</v>
      </c>
      <c r="C29" s="14" t="s">
        <v>26</v>
      </c>
      <c r="D29" s="31">
        <v>15</v>
      </c>
      <c r="E29" s="31" t="s">
        <v>3</v>
      </c>
      <c r="F29" s="67"/>
      <c r="G29" s="60">
        <f>F29*1.21</f>
        <v>0</v>
      </c>
      <c r="H29" s="29">
        <f>D29*F29</f>
        <v>0</v>
      </c>
      <c r="I29" s="11">
        <f>H29*1.21</f>
        <v>0</v>
      </c>
    </row>
    <row r="30" spans="1:10" s="7" customFormat="1" ht="14.25">
      <c r="A30" s="45" t="s">
        <v>53</v>
      </c>
      <c r="B30" s="2"/>
      <c r="C30" s="23"/>
      <c r="D30" s="9"/>
      <c r="E30" s="9"/>
      <c r="F30" s="24"/>
      <c r="G30" s="25"/>
      <c r="H30" s="26"/>
      <c r="I30" s="6"/>
      <c r="J30" s="6"/>
    </row>
    <row r="31" spans="2:12" s="7" customFormat="1" ht="12.75">
      <c r="B31" s="2"/>
      <c r="C31" s="8"/>
      <c r="D31" s="9"/>
      <c r="E31" s="10"/>
      <c r="F31" s="10"/>
      <c r="G31" s="2"/>
      <c r="H31" s="2"/>
      <c r="I31" s="2"/>
      <c r="J31" s="2"/>
      <c r="K31" s="6"/>
      <c r="L31" s="2"/>
    </row>
    <row r="32" ht="15.75">
      <c r="A32" s="35" t="s">
        <v>57</v>
      </c>
    </row>
    <row r="33" spans="1:9" ht="53.25" customHeight="1">
      <c r="A33" s="52" t="s">
        <v>34</v>
      </c>
      <c r="B33" s="52" t="s">
        <v>14</v>
      </c>
      <c r="C33" s="52" t="s">
        <v>15</v>
      </c>
      <c r="D33" s="52" t="s">
        <v>18</v>
      </c>
      <c r="E33" s="52" t="s">
        <v>37</v>
      </c>
      <c r="F33" s="52" t="s">
        <v>19</v>
      </c>
      <c r="G33" s="52" t="s">
        <v>20</v>
      </c>
      <c r="H33" s="52" t="s">
        <v>35</v>
      </c>
      <c r="I33" s="52" t="s">
        <v>36</v>
      </c>
    </row>
    <row r="34" spans="1:9" ht="57">
      <c r="A34" s="53">
        <v>11</v>
      </c>
      <c r="B34" s="30" t="s">
        <v>39</v>
      </c>
      <c r="C34" s="16" t="s">
        <v>40</v>
      </c>
      <c r="D34" s="31">
        <v>12</v>
      </c>
      <c r="E34" s="31" t="s">
        <v>3</v>
      </c>
      <c r="F34" s="66"/>
      <c r="G34" s="13">
        <f>F34*1.21</f>
        <v>0</v>
      </c>
      <c r="H34" s="29">
        <f>D34*F34</f>
        <v>0</v>
      </c>
      <c r="I34" s="11">
        <f>H34*1.21</f>
        <v>0</v>
      </c>
    </row>
    <row r="35" spans="1:9" ht="38.25" customHeight="1">
      <c r="A35" s="53">
        <v>12</v>
      </c>
      <c r="B35" s="30" t="s">
        <v>43</v>
      </c>
      <c r="C35" s="16" t="s">
        <v>44</v>
      </c>
      <c r="D35" s="31">
        <v>22</v>
      </c>
      <c r="E35" s="31" t="s">
        <v>3</v>
      </c>
      <c r="F35" s="66"/>
      <c r="G35" s="13">
        <f>F35*1.21</f>
        <v>0</v>
      </c>
      <c r="H35" s="29">
        <f>D35*F35</f>
        <v>0</v>
      </c>
      <c r="I35" s="11">
        <f>H35*1.21</f>
        <v>0</v>
      </c>
    </row>
    <row r="36" spans="2:12" s="7" customFormat="1" ht="12.75">
      <c r="B36" s="2"/>
      <c r="C36" s="8"/>
      <c r="D36" s="9"/>
      <c r="E36" s="10"/>
      <c r="F36" s="10"/>
      <c r="G36" s="2"/>
      <c r="H36" s="2"/>
      <c r="I36" s="2"/>
      <c r="J36" s="2"/>
      <c r="K36" s="6"/>
      <c r="L36" s="2"/>
    </row>
    <row r="37" spans="1:11" ht="15.75">
      <c r="A37" s="35" t="s">
        <v>58</v>
      </c>
      <c r="J37" s="36"/>
      <c r="K37" s="36"/>
    </row>
    <row r="38" spans="1:11" s="51" customFormat="1" ht="42" customHeight="1">
      <c r="A38" s="27" t="s">
        <v>34</v>
      </c>
      <c r="B38" s="27" t="s">
        <v>14</v>
      </c>
      <c r="C38" s="27" t="s">
        <v>15</v>
      </c>
      <c r="D38" s="27" t="s">
        <v>18</v>
      </c>
      <c r="E38" s="56" t="s">
        <v>29</v>
      </c>
      <c r="F38" s="27" t="s">
        <v>30</v>
      </c>
      <c r="G38" s="27" t="s">
        <v>31</v>
      </c>
      <c r="H38" s="27" t="s">
        <v>32</v>
      </c>
      <c r="I38" s="27" t="s">
        <v>33</v>
      </c>
      <c r="J38" s="50"/>
      <c r="K38" s="50"/>
    </row>
    <row r="39" spans="1:11" ht="39" customHeight="1">
      <c r="A39" s="32">
        <v>13</v>
      </c>
      <c r="B39" s="30" t="s">
        <v>27</v>
      </c>
      <c r="C39" s="39" t="s">
        <v>28</v>
      </c>
      <c r="D39" s="31">
        <v>24</v>
      </c>
      <c r="E39" s="57" t="s">
        <v>49</v>
      </c>
      <c r="F39" s="67"/>
      <c r="G39" s="15">
        <f>F39*1.21</f>
        <v>0</v>
      </c>
      <c r="H39" s="29">
        <f>F39*365</f>
        <v>0</v>
      </c>
      <c r="I39" s="11">
        <f>H39*1.21</f>
        <v>0</v>
      </c>
      <c r="J39" s="58"/>
      <c r="K39" s="2"/>
    </row>
    <row r="40" spans="1:13" ht="12.75" customHeight="1">
      <c r="A40" s="101" t="s">
        <v>61</v>
      </c>
      <c r="B40" s="101"/>
      <c r="C40" s="101"/>
      <c r="D40" s="101"/>
      <c r="E40" s="101"/>
      <c r="F40" s="101"/>
      <c r="G40" s="101"/>
      <c r="H40" s="101"/>
      <c r="I40" s="101"/>
      <c r="J40" s="102"/>
      <c r="K40" s="12"/>
      <c r="L40" s="12"/>
      <c r="M40" s="36"/>
    </row>
    <row r="41" spans="2:12" s="7" customFormat="1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9" ht="24.95" customHeight="1">
      <c r="A42" s="74" t="s">
        <v>64</v>
      </c>
      <c r="B42" s="75"/>
      <c r="C42" s="75"/>
      <c r="D42" s="75"/>
      <c r="E42" s="75"/>
      <c r="F42" s="75"/>
      <c r="G42" s="75"/>
      <c r="H42" s="76"/>
      <c r="I42" s="40">
        <f>J8+J10+J12+J14+J19+H25+H26+H27+H28+H29+H34+H35+H39</f>
        <v>0</v>
      </c>
    </row>
    <row r="43" spans="1:9" ht="24.95" customHeight="1">
      <c r="A43" s="74" t="s">
        <v>65</v>
      </c>
      <c r="B43" s="75"/>
      <c r="C43" s="75"/>
      <c r="D43" s="75"/>
      <c r="E43" s="75"/>
      <c r="F43" s="75"/>
      <c r="G43" s="75"/>
      <c r="H43" s="76"/>
      <c r="I43" s="41">
        <f>I42*1.21</f>
        <v>0</v>
      </c>
    </row>
    <row r="44" spans="1:9" ht="24.95" customHeight="1">
      <c r="A44" s="68" t="s">
        <v>66</v>
      </c>
      <c r="B44" s="69"/>
      <c r="C44" s="69"/>
      <c r="D44" s="69"/>
      <c r="E44" s="69"/>
      <c r="F44" s="69"/>
      <c r="G44" s="69"/>
      <c r="H44" s="70"/>
      <c r="I44" s="42">
        <f>I42*4</f>
        <v>0</v>
      </c>
    </row>
    <row r="45" spans="1:9" ht="24.95" customHeight="1">
      <c r="A45" s="68" t="s">
        <v>67</v>
      </c>
      <c r="B45" s="69"/>
      <c r="C45" s="69"/>
      <c r="D45" s="69"/>
      <c r="E45" s="69"/>
      <c r="F45" s="69"/>
      <c r="G45" s="69"/>
      <c r="H45" s="70"/>
      <c r="I45" s="42">
        <f>I43*4</f>
        <v>0</v>
      </c>
    </row>
    <row r="47" ht="21.75" customHeight="1">
      <c r="I47" s="43"/>
    </row>
    <row r="48" spans="2:9" ht="15">
      <c r="B48" s="48"/>
      <c r="C48" s="49"/>
      <c r="D48" s="43"/>
      <c r="E48" s="43"/>
      <c r="F48" s="43"/>
      <c r="G48" s="43"/>
      <c r="H48" s="43"/>
      <c r="I48" s="43"/>
    </row>
    <row r="49" spans="1:9" ht="15">
      <c r="A49" s="47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103"/>
      <c r="B50" s="103"/>
      <c r="C50" s="103"/>
      <c r="D50" s="103"/>
      <c r="E50" s="103"/>
      <c r="F50" s="43"/>
      <c r="G50" s="43"/>
      <c r="H50" s="43"/>
      <c r="I50" s="43"/>
    </row>
    <row r="51" spans="1:9" ht="15">
      <c r="A51" s="54"/>
      <c r="B51" s="54"/>
      <c r="C51" s="54"/>
      <c r="D51" s="54"/>
      <c r="E51" s="55"/>
      <c r="F51" s="43"/>
      <c r="G51" s="43"/>
      <c r="H51" s="43"/>
      <c r="I51" s="43"/>
    </row>
  </sheetData>
  <mergeCells count="67">
    <mergeCell ref="A40:J40"/>
    <mergeCell ref="A14:A15"/>
    <mergeCell ref="B14:B15"/>
    <mergeCell ref="A50:E50"/>
    <mergeCell ref="D18:E18"/>
    <mergeCell ref="D19:E20"/>
    <mergeCell ref="J14:J15"/>
    <mergeCell ref="J19:J20"/>
    <mergeCell ref="B19:B20"/>
    <mergeCell ref="C19:C20"/>
    <mergeCell ref="A19:A20"/>
    <mergeCell ref="F19:F20"/>
    <mergeCell ref="I19:I20"/>
    <mergeCell ref="E14:E15"/>
    <mergeCell ref="F14:F15"/>
    <mergeCell ref="A44:H44"/>
    <mergeCell ref="I6:I7"/>
    <mergeCell ref="H10:H11"/>
    <mergeCell ref="I10:I11"/>
    <mergeCell ref="J10:J11"/>
    <mergeCell ref="A3:K3"/>
    <mergeCell ref="B10:B11"/>
    <mergeCell ref="D10:D11"/>
    <mergeCell ref="E10:E11"/>
    <mergeCell ref="H6:H7"/>
    <mergeCell ref="D6:D7"/>
    <mergeCell ref="E6:E7"/>
    <mergeCell ref="F6:F7"/>
    <mergeCell ref="F10:F11"/>
    <mergeCell ref="H8:H9"/>
    <mergeCell ref="K19:K20"/>
    <mergeCell ref="I8:I9"/>
    <mergeCell ref="J8:J9"/>
    <mergeCell ref="C14:C15"/>
    <mergeCell ref="D14:D15"/>
    <mergeCell ref="H14:H15"/>
    <mergeCell ref="I14:I15"/>
    <mergeCell ref="E8:E9"/>
    <mergeCell ref="F8:F9"/>
    <mergeCell ref="K8:K9"/>
    <mergeCell ref="H12:H13"/>
    <mergeCell ref="I12:I13"/>
    <mergeCell ref="J12:J13"/>
    <mergeCell ref="K12:K13"/>
    <mergeCell ref="C10:C11"/>
    <mergeCell ref="F12:F13"/>
    <mergeCell ref="B12:B13"/>
    <mergeCell ref="C12:C13"/>
    <mergeCell ref="D12:D13"/>
    <mergeCell ref="E12:E13"/>
    <mergeCell ref="K14:K15"/>
    <mergeCell ref="A45:H45"/>
    <mergeCell ref="K6:K7"/>
    <mergeCell ref="J6:J7"/>
    <mergeCell ref="C6:C7"/>
    <mergeCell ref="B6:B7"/>
    <mergeCell ref="A6:A7"/>
    <mergeCell ref="H19:H20"/>
    <mergeCell ref="A42:H42"/>
    <mergeCell ref="A43:H43"/>
    <mergeCell ref="K10:K11"/>
    <mergeCell ref="A8:A9"/>
    <mergeCell ref="B8:B9"/>
    <mergeCell ref="C8:C9"/>
    <mergeCell ref="D8:D9"/>
    <mergeCell ref="A10:A11"/>
    <mergeCell ref="A12:A13"/>
  </mergeCells>
  <printOptions/>
  <pageMargins left="0.15748031496062992" right="0.15748031496062992" top="0.31496062992125984" bottom="0.2362204724409449" header="0.15748031496062992" footer="0.1574803149606299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Maule Monika, Ing.</cp:lastModifiedBy>
  <cp:lastPrinted>2019-01-29T13:22:11Z</cp:lastPrinted>
  <dcterms:created xsi:type="dcterms:W3CDTF">1997-01-24T11:07:25Z</dcterms:created>
  <dcterms:modified xsi:type="dcterms:W3CDTF">2019-01-29T13:22:18Z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rX81HZV/R4ysdibBhc+5p9O4YziIbzgv0O1FXt9+LD9VXO+hllmDx/8Km4+B6Yjf6K0F5tY82RNPw4owMstcAOKrfLftF13bWdFveOvdV8E9lnu5s1/WKrn9lYKNv+yOuygmc+O2Za3Sl2k50AjFVHzjhxeG+6pm2Wfg31/k+V7rElefLFQkp7y1UUJIQSHD</vt:lpwstr>
  </property>
</Properties>
</file>