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+" sheetId="1" r:id="rId1"/>
    <sheet name="Soupis položek+" sheetId="2" r:id="rId2"/>
  </sheets>
  <definedNames>
    <definedName name="Excel_BuiltIn_Print_Titles" localSheetId="0">'Rekapitulace+'!$A$8:$IT$8</definedName>
    <definedName name="Excel_BuiltIn_Print_Titles" localSheetId="0">'Rekapitulace+'!$8:$8</definedName>
    <definedName name="Excel_BuiltIn_Print_Titles" localSheetId="0">'Rekapitulace+'!$A$8:$IT$8</definedName>
    <definedName name="Excel_BuiltIn_Print_Titles" localSheetId="0">'Rekapitulace+'!$8:$8</definedName>
    <definedName name="Excel_BuiltIn_Print_Titles_2_1">'Soupis položek+'!$A$7:$IT$7</definedName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<sst xmlns="http://schemas.openxmlformats.org/spreadsheetml/2006/main" count="153" uniqueCount="78">
  <si>
    <t>SOUPIS PRACÍ A DODÁVEK</t>
  </si>
  <si>
    <t>název akce: MUZEUM VYSOČINY TŘEBÍČ-CENTRUM TRADIČNÍ LIDOVÉ KULTURY</t>
  </si>
  <si>
    <t>objekt: SILNOPROUDÁ ELEKTROTECHNIKA -dodávka mobilního vybavení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</si>
  <si>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</si>
  <si>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</si>
  <si>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</si>
  <si>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</si>
  <si>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</si>
  <si>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</si>
  <si>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</si>
  <si>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</si>
  <si>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</si>
  <si>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</si>
  <si>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</si>
  <si>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</si>
  <si>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</si>
  <si>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</si>
  <si>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</si>
  <si>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</t>
  </si>
  <si>
    <t>NÁKLADY hl.III celkem</t>
  </si>
  <si>
    <t>revize</t>
  </si>
  <si>
    <t>NÁKLADY hl.XI celkem</t>
  </si>
  <si>
    <t>CENA bez DPH (Kč)</t>
  </si>
  <si>
    <t>objekt: SILNOPROUDÁ ELEKTROTECHNIKA</t>
  </si>
  <si>
    <t>Soupis položek</t>
  </si>
  <si>
    <t>Výkaz výměr pro jednotlivé položky</t>
  </si>
  <si>
    <t>Odkaz na grafickou či textovou část PD</t>
  </si>
  <si>
    <t>Cenová soustava položky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</si>
  <si>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</si>
  <si>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</si>
  <si>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</si>
  <si>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</si>
  <si>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</si>
  <si>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</si>
  <si>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</si>
  <si>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</si>
  <si>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</si>
  <si>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kap.</t>
  </si>
  <si>
    <t>Dodávky zařízení</t>
  </si>
  <si>
    <t>(D1) divadelní reflektor fresnel 650/1000W GX 9,5</t>
  </si>
  <si>
    <t>ks</t>
  </si>
  <si>
    <t>v.č.607</t>
  </si>
  <si>
    <t>vlastní</t>
  </si>
  <si>
    <t>(D1) klapky theatre 650/1000 černé</t>
  </si>
  <si>
    <t>(D1) lampa 230V 1000w GX9,5</t>
  </si>
  <si>
    <t>(D2) bodový reflektor PAR 56  černý, krátký</t>
  </si>
  <si>
    <t>(D3) LED stojací lampa 1,9m, 79W 6999lm 4000K IP20 DALI</t>
  </si>
  <si>
    <t>2+3</t>
  </si>
  <si>
    <t>(D2) zdroj PAR 56 230V/300W</t>
  </si>
  <si>
    <t>DMX kompaktní ovládací pult scénického osvětlení</t>
  </si>
  <si>
    <t>Z</t>
  </si>
  <si>
    <t>*</t>
  </si>
  <si>
    <t>DE</t>
  </si>
  <si>
    <t>součet</t>
  </si>
  <si>
    <t>Materiál elektromontážní</t>
  </si>
  <si>
    <t>šňůra CGTG 3x2,5</t>
  </si>
  <si>
    <t>m</t>
  </si>
  <si>
    <t>S</t>
  </si>
  <si>
    <t>ME</t>
  </si>
  <si>
    <t>7*15</t>
  </si>
  <si>
    <t>zásuvka 16A/250Vstř IP54</t>
  </si>
  <si>
    <t>vidlice 3pól/16A/250V/IP54</t>
  </si>
  <si>
    <t>z toho základ pro prořez</t>
  </si>
  <si>
    <t>Elektromontáže</t>
  </si>
  <si>
    <t>(D1) světlomet žárovkový do 1500W přenosný</t>
  </si>
  <si>
    <t>URS</t>
  </si>
  <si>
    <t>(D2) světlomet žárovkový do 1500W přenosný</t>
  </si>
  <si>
    <t>(D3) stojací lampa přenosná do 100W</t>
  </si>
  <si>
    <t>šňůra těžká pevně uložená do 3x4/5x2,5/7x1,5</t>
  </si>
  <si>
    <t>CE</t>
  </si>
  <si>
    <t>zásuvka nástěnná od IP.2 vč.zapojení 2P+Z</t>
  </si>
  <si>
    <t>vidlice/zás.spojov průmyslová vč.zapojení 2P+Z/16A</t>
  </si>
  <si>
    <t>ukončení šňůry do 3x4</t>
  </si>
  <si>
    <t>Ostatní náklady</t>
  </si>
  <si>
    <t>poplatek za recyklaci svítidla</t>
  </si>
  <si>
    <t>ON</t>
  </si>
  <si>
    <t>3+4+5</t>
  </si>
  <si>
    <t>Dodavatel odpovídá za správnost vzorců.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</si>
</sst>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#\ ##0;#\ ###\ ##0"/>
    <numFmt numFmtId="165" formatCode="##\ ###\ ##0;##\ ###\ ##0"/>
    <numFmt numFmtId="166" formatCode="000000000"/>
    <numFmt numFmtId="167" formatCode="#\ ###\ ###"/>
  </numFmts>
  <fonts count="48">
    <font>
      <sz val="10"/>
      <name val="Arial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9"/>
      <color indexed="18"/>
      <name val="Times New Roman CE"/>
      <family val="1"/>
    </font>
    <font>
      <b/>
      <sz val="9"/>
      <color indexed="62"/>
      <name val="Times New Roman CE"/>
      <family val="1"/>
    </font>
    <font>
      <sz val="10"/>
      <color indexed="18"/>
      <name val="Times New Roman CE"/>
      <family val="1"/>
    </font>
    <font>
      <b/>
      <sz val="12"/>
      <name val="Times New Roman CE"/>
      <family val="1"/>
    </font>
    <font>
      <b/>
      <sz val="12"/>
      <color indexed="18"/>
      <name val="Times New Roman CE"/>
      <family val="1"/>
    </font>
    <font>
      <sz val="10"/>
      <color indexed="62"/>
      <name val="Times New Roman CE"/>
      <family val="1"/>
    </font>
    <font>
      <b/>
      <sz val="10"/>
      <color indexed="1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164" fontId="4" fillId="33" borderId="11" xfId="0" applyNumberFormat="1" applyFont="1" applyFill="1" applyBorder="1" applyAlignment="1">
      <alignment vertical="center"/>
    </xf>
    <xf numFmtId="165" fontId="4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34" borderId="19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32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67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6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34" borderId="30" xfId="0" applyNumberFormat="1" applyFont="1" applyFill="1" applyBorder="1" applyAlignment="1">
      <alignment/>
    </xf>
    <xf numFmtId="167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3" fillId="33" borderId="3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67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33" xfId="0" applyFont="1" applyBorder="1" applyAlignment="1">
      <alignment/>
    </xf>
    <xf numFmtId="166" fontId="8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167" fontId="8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" fillId="0" borderId="32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3" fillId="33" borderId="34" xfId="0" applyFont="1" applyFill="1" applyBorder="1" applyAlignment="1">
      <alignment/>
    </xf>
    <xf numFmtId="166" fontId="3" fillId="33" borderId="35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2" fontId="3" fillId="33" borderId="35" xfId="0" applyNumberFormat="1" applyFont="1" applyFill="1" applyBorder="1" applyAlignment="1">
      <alignment/>
    </xf>
    <xf numFmtId="167" fontId="3" fillId="33" borderId="35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7">
      <selection activeCell="J23" sqref="J23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23.4218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0" style="1" hidden="1" customWidth="1"/>
    <col min="9" max="16384" width="9.140625" style="1" customWidth="1"/>
  </cols>
  <sheetData>
    <row r="2" ht="17.25">
      <c r="B2" s="5" t="s">
        <v>0</v>
      </c>
    </row>
    <row r="3" spans="2:3" ht="12.75">
      <c r="B3" s="6"/>
      <c r="C3" s="6"/>
    </row>
    <row r="4" spans="2:3" ht="12.75">
      <c r="B4" s="6" t="s">
        <v>1</v>
      </c>
      <c r="C4" s="6"/>
    </row>
    <row r="5" spans="2:3" ht="12.75">
      <c r="B5" s="6" t="s">
        <v>2</v>
      </c>
      <c r="C5" s="6"/>
    </row>
    <row r="6" spans="2:3" ht="12.75">
      <c r="B6" s="6"/>
      <c r="C6" s="6"/>
    </row>
    <row r="7" spans="1:6" s="12" customFormat="1" ht="33.75" customHeight="1">
      <c r="A7" s="7" t="s">
        <v>3</v>
      </c>
      <c r="B7" s="8"/>
      <c r="C7" s="8"/>
      <c r="D7" s="9"/>
      <c r="E7" s="10"/>
      <c r="F7" s="11"/>
    </row>
    <row r="8" spans="1:6" ht="12.75">
      <c r="A8" s="13" t="s">
        <v>4</v>
      </c>
      <c r="B8" s="14"/>
      <c r="C8" s="14"/>
      <c r="D8" s="15" t="s">
        <v>5</v>
      </c>
      <c r="E8" s="16" t="s">
        <v>6</v>
      </c>
      <c r="F8" s="17" t="s">
        <v>7</v>
      </c>
    </row>
    <row r="9" spans="1:8" ht="12.75">
      <c r="A9" s="18">
        <v>1</v>
      </c>
      <c r="B9" s="19" t="s">
        <v>8</v>
      </c>
      <c r="C9" s="19"/>
      <c r="D9" s="20"/>
      <c r="E9" s="21"/>
      <c r="F9" s="22">
        <f>'Soupis položek+'!G17</f>
        <v>0</v>
      </c>
      <c r="H9" s="1">
        <v>9</v>
      </c>
    </row>
    <row r="10" spans="1:8" ht="12.75">
      <c r="A10" s="18">
        <v>2</v>
      </c>
      <c r="B10" s="19" t="s">
        <v>9</v>
      </c>
      <c r="C10" s="19"/>
      <c r="D10" s="23"/>
      <c r="E10" s="21">
        <f>SUM(F9:F9)</f>
        <v>0</v>
      </c>
      <c r="F10" s="22">
        <f>D10*E10/100</f>
        <v>0</v>
      </c>
      <c r="H10" s="1">
        <v>10</v>
      </c>
    </row>
    <row r="11" spans="1:8" ht="12.75">
      <c r="A11" s="18">
        <v>3</v>
      </c>
      <c r="B11" s="19" t="s">
        <v>10</v>
      </c>
      <c r="C11" s="19"/>
      <c r="D11" s="23"/>
      <c r="E11" s="21">
        <f>SUM(F9:F9)</f>
        <v>0</v>
      </c>
      <c r="F11" s="22">
        <f>D11*E11/100</f>
        <v>0</v>
      </c>
      <c r="H11" s="1">
        <v>12</v>
      </c>
    </row>
    <row r="12" spans="1:8" ht="12.75">
      <c r="A12" s="18">
        <v>4</v>
      </c>
      <c r="B12" s="19" t="s">
        <v>11</v>
      </c>
      <c r="C12" s="19"/>
      <c r="D12" s="20"/>
      <c r="E12" s="21"/>
      <c r="F12" s="22">
        <f>'Soupis položek+'!G22</f>
        <v>0</v>
      </c>
      <c r="H12" s="1">
        <v>13</v>
      </c>
    </row>
    <row r="13" spans="1:8" ht="12.75">
      <c r="A13" s="18">
        <v>5</v>
      </c>
      <c r="B13" s="19" t="s">
        <v>12</v>
      </c>
      <c r="C13" s="19"/>
      <c r="D13" s="23"/>
      <c r="E13" s="21">
        <f>'Soupis položek+'!$G$23</f>
        <v>0</v>
      </c>
      <c r="F13" s="22">
        <f>D13*E13/100</f>
        <v>0</v>
      </c>
      <c r="H13" s="1">
        <v>14</v>
      </c>
    </row>
    <row r="14" spans="1:8" ht="12.75">
      <c r="A14" s="18">
        <v>6</v>
      </c>
      <c r="B14" s="19" t="s">
        <v>13</v>
      </c>
      <c r="C14" s="19"/>
      <c r="D14" s="23"/>
      <c r="E14" s="21">
        <f>SUM(F12:F12)</f>
        <v>0</v>
      </c>
      <c r="F14" s="22">
        <f>D14*E14/100</f>
        <v>0</v>
      </c>
      <c r="H14" s="1">
        <v>15</v>
      </c>
    </row>
    <row r="15" spans="1:8" ht="12.75">
      <c r="A15" s="18">
        <v>7</v>
      </c>
      <c r="B15" s="19" t="s">
        <v>14</v>
      </c>
      <c r="C15" s="19"/>
      <c r="D15" s="20"/>
      <c r="E15" s="21"/>
      <c r="F15" s="22">
        <f>'Soupis položek+'!G32</f>
        <v>0</v>
      </c>
      <c r="G15" s="4">
        <f>SUM(F12:F14)</f>
        <v>0</v>
      </c>
      <c r="H15" s="1">
        <v>18</v>
      </c>
    </row>
    <row r="16" spans="1:8" ht="12.75">
      <c r="A16" s="18">
        <v>8</v>
      </c>
      <c r="B16" s="19" t="s">
        <v>15</v>
      </c>
      <c r="C16" s="19"/>
      <c r="D16" s="23"/>
      <c r="E16" s="21">
        <f>SUM(F15:G15)</f>
        <v>0</v>
      </c>
      <c r="F16" s="22">
        <f>D16*E16/100</f>
        <v>0</v>
      </c>
      <c r="H16" s="1">
        <v>22</v>
      </c>
    </row>
    <row r="17" spans="1:8" ht="12.75">
      <c r="A17" s="24">
        <v>9</v>
      </c>
      <c r="B17" s="25" t="s">
        <v>16</v>
      </c>
      <c r="C17" s="25"/>
      <c r="D17" s="26"/>
      <c r="E17" s="27"/>
      <c r="F17" s="28">
        <f>SUM(F9:F10)</f>
        <v>0</v>
      </c>
      <c r="H17" s="1">
        <v>25</v>
      </c>
    </row>
    <row r="18" spans="1:8" ht="12.75">
      <c r="A18" s="18">
        <v>10</v>
      </c>
      <c r="B18" s="19" t="s">
        <v>17</v>
      </c>
      <c r="C18" s="19"/>
      <c r="D18" s="20"/>
      <c r="E18" s="21"/>
      <c r="F18" s="22">
        <f>SUM(F11:F16)</f>
        <v>0</v>
      </c>
      <c r="H18" s="1">
        <v>26</v>
      </c>
    </row>
    <row r="19" spans="1:8" ht="12.75">
      <c r="A19" s="18">
        <v>1</v>
      </c>
      <c r="B19" s="19" t="s">
        <v>18</v>
      </c>
      <c r="C19" s="19"/>
      <c r="D19" s="20"/>
      <c r="E19" s="21"/>
      <c r="F19" s="22">
        <f>'Soupis položek+'!G35</f>
        <v>0</v>
      </c>
      <c r="H19" s="1">
        <v>27</v>
      </c>
    </row>
    <row r="20" spans="1:8" ht="12.75">
      <c r="A20" s="29">
        <v>12</v>
      </c>
      <c r="B20" s="30" t="s">
        <v>19</v>
      </c>
      <c r="C20" s="30"/>
      <c r="D20" s="31"/>
      <c r="E20" s="32"/>
      <c r="F20" s="33">
        <f>SUM(F17:F19)</f>
        <v>0</v>
      </c>
      <c r="G20" s="4">
        <f>SUM(F20:F20)</f>
        <v>0</v>
      </c>
      <c r="H20" s="1">
        <v>28</v>
      </c>
    </row>
    <row r="21" spans="1:6" ht="12.75">
      <c r="A21" s="34"/>
      <c r="B21" s="35"/>
      <c r="C21" s="35"/>
      <c r="D21" s="36"/>
      <c r="E21" s="37"/>
      <c r="F21" s="38"/>
    </row>
    <row r="22" spans="1:8" ht="12.75">
      <c r="A22" s="18">
        <v>13</v>
      </c>
      <c r="B22" s="19" t="s">
        <v>20</v>
      </c>
      <c r="C22" s="19"/>
      <c r="D22" s="20"/>
      <c r="E22" s="21"/>
      <c r="F22" s="39"/>
      <c r="H22" s="1">
        <v>36</v>
      </c>
    </row>
    <row r="23" spans="1:8" ht="12.75">
      <c r="A23" s="29">
        <v>14</v>
      </c>
      <c r="B23" s="30" t="s">
        <v>21</v>
      </c>
      <c r="C23" s="30"/>
      <c r="D23" s="31"/>
      <c r="E23" s="32"/>
      <c r="F23" s="33">
        <f>SUM(F22:F22)</f>
        <v>0</v>
      </c>
      <c r="G23" s="4">
        <f>SUM(F23:F23)</f>
        <v>0</v>
      </c>
      <c r="H23" s="1">
        <v>41</v>
      </c>
    </row>
    <row r="24" spans="1:6" ht="12.75">
      <c r="A24" s="34"/>
      <c r="B24" s="35"/>
      <c r="C24" s="35"/>
      <c r="D24" s="36"/>
      <c r="E24" s="37"/>
      <c r="F24" s="38"/>
    </row>
    <row r="25" spans="1:8" ht="12.75">
      <c r="A25" s="40">
        <v>15</v>
      </c>
      <c r="B25" s="41" t="s">
        <v>22</v>
      </c>
      <c r="C25" s="41"/>
      <c r="D25" s="42"/>
      <c r="E25" s="43"/>
      <c r="F25" s="44">
        <f>SUM(G17:G24)</f>
        <v>0</v>
      </c>
      <c r="H25" s="1">
        <v>44</v>
      </c>
    </row>
    <row r="28" ht="12.75">
      <c r="B28" s="113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zoomScalePageLayoutView="0" workbookViewId="0" topLeftCell="A22">
      <selection activeCell="E31" sqref="E31"/>
    </sheetView>
  </sheetViews>
  <sheetFormatPr defaultColWidth="11.57421875" defaultRowHeight="12.75"/>
  <cols>
    <col min="1" max="1" width="3.7109375" style="1" customWidth="1"/>
    <col min="2" max="2" width="9.7109375" style="1" customWidth="1"/>
    <col min="3" max="3" width="46.421875" style="1" customWidth="1"/>
    <col min="4" max="4" width="4.00390625" style="1" customWidth="1"/>
    <col min="5" max="5" width="7.8515625" style="1" customWidth="1"/>
    <col min="6" max="6" width="9.421875" style="1" customWidth="1"/>
    <col min="7" max="7" width="10.140625" style="1" customWidth="1"/>
    <col min="8" max="8" width="0" style="45" hidden="1" customWidth="1"/>
    <col min="9" max="11" width="0" style="1" hidden="1" customWidth="1"/>
    <col min="12" max="12" width="9.140625" style="1" customWidth="1"/>
    <col min="13" max="15" width="20.421875" style="1" customWidth="1"/>
    <col min="16" max="254" width="9.140625" style="1" customWidth="1"/>
  </cols>
  <sheetData>
    <row r="3" spans="1:8" ht="12.75">
      <c r="A3" s="6"/>
      <c r="B3" s="6"/>
      <c r="C3" s="6"/>
      <c r="D3" s="6"/>
      <c r="E3" s="6"/>
      <c r="F3" s="6"/>
      <c r="G3" s="6"/>
      <c r="H3" s="46"/>
    </row>
    <row r="4" spans="1:8" ht="12.75">
      <c r="A4" s="6"/>
      <c r="B4" s="6" t="s">
        <v>1</v>
      </c>
      <c r="C4" s="6"/>
      <c r="D4" s="6"/>
      <c r="E4" s="6"/>
      <c r="F4" s="6"/>
      <c r="G4" s="6"/>
      <c r="H4" s="46"/>
    </row>
    <row r="5" spans="1:8" ht="12.75">
      <c r="A5" s="6"/>
      <c r="B5" s="6" t="s">
        <v>23</v>
      </c>
      <c r="C5" s="6"/>
      <c r="D5" s="6"/>
      <c r="E5" s="6"/>
      <c r="F5" s="6"/>
      <c r="G5" s="6"/>
      <c r="H5" s="46"/>
    </row>
    <row r="6" spans="1:8" ht="12.75">
      <c r="A6" s="6"/>
      <c r="B6" s="6"/>
      <c r="C6" s="6"/>
      <c r="D6" s="6"/>
      <c r="E6" s="6"/>
      <c r="F6" s="6"/>
      <c r="G6" s="6"/>
      <c r="H6" s="46"/>
    </row>
    <row r="7" spans="1:15" s="12" customFormat="1" ht="33.75" customHeight="1">
      <c r="A7" s="47" t="s">
        <v>24</v>
      </c>
      <c r="B7" s="47"/>
      <c r="C7" s="47"/>
      <c r="D7" s="47"/>
      <c r="E7" s="47"/>
      <c r="F7" s="47"/>
      <c r="G7" s="47"/>
      <c r="H7" s="48"/>
      <c r="M7" s="49" t="s">
        <v>25</v>
      </c>
      <c r="N7" s="49" t="s">
        <v>26</v>
      </c>
      <c r="O7" s="50" t="s">
        <v>27</v>
      </c>
    </row>
    <row r="8" spans="1:15" ht="12.75">
      <c r="A8" s="51" t="s">
        <v>4</v>
      </c>
      <c r="B8" s="52" t="s">
        <v>28</v>
      </c>
      <c r="C8" s="53" t="s">
        <v>29</v>
      </c>
      <c r="D8" s="53" t="s">
        <v>30</v>
      </c>
      <c r="E8" s="54" t="s">
        <v>31</v>
      </c>
      <c r="F8" s="54" t="s">
        <v>32</v>
      </c>
      <c r="G8" s="55" t="s">
        <v>33</v>
      </c>
      <c r="H8" s="56" t="s">
        <v>34</v>
      </c>
      <c r="I8" s="1" t="s">
        <v>35</v>
      </c>
      <c r="J8" s="1" t="s">
        <v>36</v>
      </c>
      <c r="K8" s="1" t="s">
        <v>37</v>
      </c>
      <c r="M8" s="57"/>
      <c r="N8" s="57"/>
      <c r="O8" s="58"/>
    </row>
    <row r="9" spans="1:15" s="65" customFormat="1" ht="19.5" customHeight="1">
      <c r="A9" s="59" t="s">
        <v>38</v>
      </c>
      <c r="B9" s="60"/>
      <c r="C9" s="61"/>
      <c r="D9" s="61"/>
      <c r="E9" s="62"/>
      <c r="F9" s="62"/>
      <c r="G9" s="63"/>
      <c r="H9" s="64"/>
      <c r="M9" s="66"/>
      <c r="N9" s="66"/>
      <c r="O9" s="67"/>
    </row>
    <row r="10" spans="1:15" ht="12.75">
      <c r="A10" s="18">
        <v>1</v>
      </c>
      <c r="B10" s="68">
        <v>509132</v>
      </c>
      <c r="C10" s="69" t="s">
        <v>39</v>
      </c>
      <c r="D10" s="69" t="s">
        <v>40</v>
      </c>
      <c r="E10" s="20">
        <v>3</v>
      </c>
      <c r="F10" s="23"/>
      <c r="G10" s="70">
        <f aca="true" t="shared" si="0" ref="G10:G16">E10*F10</f>
        <v>0</v>
      </c>
      <c r="H10" s="71"/>
      <c r="K10" s="72"/>
      <c r="M10" s="73">
        <v>3</v>
      </c>
      <c r="N10" s="73" t="s">
        <v>41</v>
      </c>
      <c r="O10" s="74" t="s">
        <v>42</v>
      </c>
    </row>
    <row r="11" spans="1:15" ht="12.75">
      <c r="A11" s="18">
        <v>2</v>
      </c>
      <c r="B11" s="68">
        <v>509133</v>
      </c>
      <c r="C11" s="69" t="s">
        <v>43</v>
      </c>
      <c r="D11" s="69" t="s">
        <v>40</v>
      </c>
      <c r="E11" s="20">
        <v>3</v>
      </c>
      <c r="F11" s="23"/>
      <c r="G11" s="70">
        <f t="shared" si="0"/>
        <v>0</v>
      </c>
      <c r="H11" s="71"/>
      <c r="K11" s="72"/>
      <c r="M11" s="57">
        <v>3</v>
      </c>
      <c r="N11" s="73" t="s">
        <v>41</v>
      </c>
      <c r="O11" s="74" t="s">
        <v>42</v>
      </c>
    </row>
    <row r="12" spans="1:15" ht="12.75">
      <c r="A12" s="18">
        <v>3</v>
      </c>
      <c r="B12" s="68">
        <v>509134</v>
      </c>
      <c r="C12" s="69" t="s">
        <v>44</v>
      </c>
      <c r="D12" s="69" t="s">
        <v>40</v>
      </c>
      <c r="E12" s="20">
        <v>3</v>
      </c>
      <c r="F12" s="23"/>
      <c r="G12" s="70">
        <f t="shared" si="0"/>
        <v>0</v>
      </c>
      <c r="H12" s="71"/>
      <c r="K12" s="72"/>
      <c r="M12" s="57">
        <v>3</v>
      </c>
      <c r="N12" s="73" t="s">
        <v>41</v>
      </c>
      <c r="O12" s="74" t="s">
        <v>42</v>
      </c>
    </row>
    <row r="13" spans="1:15" ht="12.75">
      <c r="A13" s="18">
        <v>4</v>
      </c>
      <c r="B13" s="68">
        <v>509135</v>
      </c>
      <c r="C13" s="69" t="s">
        <v>45</v>
      </c>
      <c r="D13" s="69" t="s">
        <v>40</v>
      </c>
      <c r="E13" s="20">
        <v>4</v>
      </c>
      <c r="F13" s="23"/>
      <c r="G13" s="70">
        <f t="shared" si="0"/>
        <v>0</v>
      </c>
      <c r="H13" s="71"/>
      <c r="K13" s="72"/>
      <c r="M13" s="57">
        <v>4</v>
      </c>
      <c r="N13" s="73" t="s">
        <v>41</v>
      </c>
      <c r="O13" s="74" t="s">
        <v>42</v>
      </c>
    </row>
    <row r="14" spans="1:15" ht="12.75">
      <c r="A14" s="18">
        <v>5</v>
      </c>
      <c r="B14" s="68">
        <v>509149</v>
      </c>
      <c r="C14" s="69" t="s">
        <v>46</v>
      </c>
      <c r="D14" s="69" t="s">
        <v>40</v>
      </c>
      <c r="E14" s="20">
        <v>5</v>
      </c>
      <c r="F14" s="23"/>
      <c r="G14" s="70">
        <f t="shared" si="0"/>
        <v>0</v>
      </c>
      <c r="H14" s="71"/>
      <c r="K14" s="72"/>
      <c r="M14" s="57" t="s">
        <v>47</v>
      </c>
      <c r="N14" s="73" t="s">
        <v>41</v>
      </c>
      <c r="O14" s="74" t="s">
        <v>42</v>
      </c>
    </row>
    <row r="15" spans="1:15" ht="12.75">
      <c r="A15" s="18">
        <v>6</v>
      </c>
      <c r="B15" s="68">
        <v>509131</v>
      </c>
      <c r="C15" s="69" t="s">
        <v>48</v>
      </c>
      <c r="D15" s="69" t="s">
        <v>40</v>
      </c>
      <c r="E15" s="20">
        <v>4</v>
      </c>
      <c r="F15" s="23"/>
      <c r="G15" s="70">
        <f t="shared" si="0"/>
        <v>0</v>
      </c>
      <c r="H15" s="71"/>
      <c r="K15" s="72"/>
      <c r="M15" s="57">
        <v>4</v>
      </c>
      <c r="N15" s="73" t="s">
        <v>41</v>
      </c>
      <c r="O15" s="74" t="s">
        <v>42</v>
      </c>
    </row>
    <row r="16" spans="1:15" ht="12.75">
      <c r="A16" s="18">
        <v>7</v>
      </c>
      <c r="B16" s="75">
        <v>510505</v>
      </c>
      <c r="C16" s="76" t="s">
        <v>49</v>
      </c>
      <c r="D16" s="76" t="s">
        <v>40</v>
      </c>
      <c r="E16" s="77">
        <v>1</v>
      </c>
      <c r="F16" s="78"/>
      <c r="G16" s="79">
        <f t="shared" si="0"/>
        <v>0</v>
      </c>
      <c r="H16" s="80" t="s">
        <v>50</v>
      </c>
      <c r="I16" s="1" t="s">
        <v>51</v>
      </c>
      <c r="K16" s="72" t="s">
        <v>52</v>
      </c>
      <c r="M16" s="57">
        <v>1</v>
      </c>
      <c r="N16" s="73" t="s">
        <v>41</v>
      </c>
      <c r="O16" s="74" t="s">
        <v>42</v>
      </c>
    </row>
    <row r="17" spans="1:13" s="6" customFormat="1" ht="12.75">
      <c r="A17" s="81"/>
      <c r="B17" s="82"/>
      <c r="C17" s="83" t="s">
        <v>53</v>
      </c>
      <c r="D17" s="83"/>
      <c r="E17" s="84"/>
      <c r="F17" s="84"/>
      <c r="G17" s="85">
        <f>SUM(G10:G16)</f>
        <v>0</v>
      </c>
      <c r="H17" s="86"/>
      <c r="K17" s="87" t="s">
        <v>52</v>
      </c>
      <c r="M17" s="88"/>
    </row>
    <row r="18" spans="1:13" s="65" customFormat="1" ht="19.5" customHeight="1">
      <c r="A18" s="89" t="s">
        <v>54</v>
      </c>
      <c r="B18" s="90"/>
      <c r="C18" s="91"/>
      <c r="D18" s="91"/>
      <c r="E18" s="92"/>
      <c r="F18" s="92"/>
      <c r="G18" s="93"/>
      <c r="H18" s="94"/>
      <c r="K18" s="95"/>
      <c r="M18" s="66"/>
    </row>
    <row r="19" spans="1:15" ht="12.75">
      <c r="A19" s="18">
        <v>8</v>
      </c>
      <c r="B19" s="68">
        <v>161106</v>
      </c>
      <c r="C19" s="69" t="s">
        <v>55</v>
      </c>
      <c r="D19" s="69" t="s">
        <v>56</v>
      </c>
      <c r="E19" s="20">
        <v>105</v>
      </c>
      <c r="F19" s="23"/>
      <c r="G19" s="70">
        <f>E19*F19</f>
        <v>0</v>
      </c>
      <c r="H19" s="71" t="s">
        <v>57</v>
      </c>
      <c r="I19" s="1" t="s">
        <v>51</v>
      </c>
      <c r="K19" s="72" t="s">
        <v>58</v>
      </c>
      <c r="M19" s="57" t="s">
        <v>59</v>
      </c>
      <c r="N19" s="73" t="s">
        <v>41</v>
      </c>
      <c r="O19" s="74" t="s">
        <v>42</v>
      </c>
    </row>
    <row r="20" spans="1:15" ht="12.75">
      <c r="A20" s="18">
        <v>9</v>
      </c>
      <c r="B20" s="68">
        <v>423221</v>
      </c>
      <c r="C20" s="69" t="s">
        <v>60</v>
      </c>
      <c r="D20" s="69" t="s">
        <v>40</v>
      </c>
      <c r="E20" s="20">
        <v>7</v>
      </c>
      <c r="F20" s="23"/>
      <c r="G20" s="70">
        <f>E20*F20</f>
        <v>0</v>
      </c>
      <c r="H20" s="71" t="s">
        <v>57</v>
      </c>
      <c r="I20" s="1" t="s">
        <v>51</v>
      </c>
      <c r="K20" s="72" t="s">
        <v>58</v>
      </c>
      <c r="M20" s="57">
        <v>7</v>
      </c>
      <c r="N20" s="73" t="s">
        <v>41</v>
      </c>
      <c r="O20" s="74" t="s">
        <v>42</v>
      </c>
    </row>
    <row r="21" spans="1:15" ht="12.75">
      <c r="A21" s="18">
        <v>10</v>
      </c>
      <c r="B21" s="68">
        <v>426251</v>
      </c>
      <c r="C21" s="69" t="s">
        <v>61</v>
      </c>
      <c r="D21" s="69" t="s">
        <v>40</v>
      </c>
      <c r="E21" s="20">
        <v>7</v>
      </c>
      <c r="F21" s="23"/>
      <c r="G21" s="70">
        <f>E21*F21</f>
        <v>0</v>
      </c>
      <c r="H21" s="71" t="s">
        <v>57</v>
      </c>
      <c r="I21" s="1" t="s">
        <v>51</v>
      </c>
      <c r="K21" s="72" t="s">
        <v>58</v>
      </c>
      <c r="M21" s="57">
        <v>7</v>
      </c>
      <c r="N21" s="73" t="s">
        <v>41</v>
      </c>
      <c r="O21" s="74" t="s">
        <v>42</v>
      </c>
    </row>
    <row r="22" spans="1:13" s="6" customFormat="1" ht="12.75">
      <c r="A22" s="81"/>
      <c r="B22" s="82"/>
      <c r="C22" s="83" t="s">
        <v>53</v>
      </c>
      <c r="D22" s="83"/>
      <c r="E22" s="84"/>
      <c r="F22" s="84"/>
      <c r="G22" s="85">
        <f>SUM(G19:G21)</f>
        <v>0</v>
      </c>
      <c r="H22" s="86"/>
      <c r="K22" s="87" t="s">
        <v>58</v>
      </c>
      <c r="M22" s="88"/>
    </row>
    <row r="23" spans="1:13" s="102" customFormat="1" ht="12.75">
      <c r="A23" s="96"/>
      <c r="B23" s="97"/>
      <c r="C23" s="98" t="s">
        <v>62</v>
      </c>
      <c r="D23" s="98"/>
      <c r="E23" s="99"/>
      <c r="F23" s="99"/>
      <c r="G23" s="100">
        <f>G19</f>
        <v>0</v>
      </c>
      <c r="H23" s="101"/>
      <c r="K23" s="103"/>
      <c r="M23" s="104"/>
    </row>
    <row r="24" spans="1:13" s="65" customFormat="1" ht="19.5" customHeight="1">
      <c r="A24" s="89" t="s">
        <v>63</v>
      </c>
      <c r="B24" s="90"/>
      <c r="C24" s="91"/>
      <c r="D24" s="91"/>
      <c r="E24" s="92"/>
      <c r="F24" s="92"/>
      <c r="G24" s="93"/>
      <c r="H24" s="94"/>
      <c r="K24" s="95"/>
      <c r="M24" s="66"/>
    </row>
    <row r="25" spans="1:15" ht="12.75">
      <c r="A25" s="18">
        <v>11</v>
      </c>
      <c r="B25" s="68">
        <v>210200171</v>
      </c>
      <c r="C25" s="69" t="s">
        <v>64</v>
      </c>
      <c r="D25" s="69" t="s">
        <v>40</v>
      </c>
      <c r="E25" s="20">
        <v>3</v>
      </c>
      <c r="F25" s="23"/>
      <c r="G25" s="70">
        <f aca="true" t="shared" si="1" ref="G25:G31">E25*F25</f>
        <v>0</v>
      </c>
      <c r="H25" s="71"/>
      <c r="K25" s="72"/>
      <c r="M25" s="57">
        <v>3</v>
      </c>
      <c r="N25" s="73" t="s">
        <v>41</v>
      </c>
      <c r="O25" s="74" t="s">
        <v>65</v>
      </c>
    </row>
    <row r="26" spans="1:15" ht="12.75">
      <c r="A26" s="18">
        <v>12</v>
      </c>
      <c r="B26" s="68">
        <v>210200171</v>
      </c>
      <c r="C26" s="69" t="s">
        <v>66</v>
      </c>
      <c r="D26" s="69" t="s">
        <v>40</v>
      </c>
      <c r="E26" s="20">
        <v>4</v>
      </c>
      <c r="F26" s="23"/>
      <c r="G26" s="70">
        <f t="shared" si="1"/>
        <v>0</v>
      </c>
      <c r="H26" s="71"/>
      <c r="K26" s="72"/>
      <c r="M26" s="57">
        <v>4</v>
      </c>
      <c r="N26" s="73" t="s">
        <v>41</v>
      </c>
      <c r="O26" s="74" t="s">
        <v>65</v>
      </c>
    </row>
    <row r="27" spans="1:15" ht="12.75">
      <c r="A27" s="18">
        <v>13</v>
      </c>
      <c r="B27" s="68">
        <v>210200179</v>
      </c>
      <c r="C27" s="69" t="s">
        <v>67</v>
      </c>
      <c r="D27" s="69" t="s">
        <v>40</v>
      </c>
      <c r="E27" s="20">
        <v>5</v>
      </c>
      <c r="F27" s="23"/>
      <c r="G27" s="70">
        <f t="shared" si="1"/>
        <v>0</v>
      </c>
      <c r="H27" s="71"/>
      <c r="K27" s="72"/>
      <c r="M27" s="57" t="s">
        <v>47</v>
      </c>
      <c r="N27" s="73" t="s">
        <v>41</v>
      </c>
      <c r="O27" s="74" t="s">
        <v>65</v>
      </c>
    </row>
    <row r="28" spans="1:15" ht="12.75">
      <c r="A28" s="18">
        <v>14</v>
      </c>
      <c r="B28" s="68">
        <v>210802673</v>
      </c>
      <c r="C28" s="69" t="s">
        <v>68</v>
      </c>
      <c r="D28" s="69" t="s">
        <v>56</v>
      </c>
      <c r="E28" s="20">
        <v>105</v>
      </c>
      <c r="F28" s="23"/>
      <c r="G28" s="70">
        <f t="shared" si="1"/>
        <v>0</v>
      </c>
      <c r="H28" s="71" t="s">
        <v>57</v>
      </c>
      <c r="K28" s="72" t="s">
        <v>69</v>
      </c>
      <c r="M28" s="57" t="s">
        <v>59</v>
      </c>
      <c r="N28" s="73" t="s">
        <v>41</v>
      </c>
      <c r="O28" s="74" t="s">
        <v>65</v>
      </c>
    </row>
    <row r="29" spans="1:15" ht="12.75">
      <c r="A29" s="18">
        <v>15</v>
      </c>
      <c r="B29" s="68">
        <v>210111031</v>
      </c>
      <c r="C29" s="69" t="s">
        <v>70</v>
      </c>
      <c r="D29" s="69" t="s">
        <v>40</v>
      </c>
      <c r="E29" s="20">
        <v>7</v>
      </c>
      <c r="F29" s="23"/>
      <c r="G29" s="70">
        <f t="shared" si="1"/>
        <v>0</v>
      </c>
      <c r="H29" s="71" t="s">
        <v>57</v>
      </c>
      <c r="K29" s="72" t="s">
        <v>69</v>
      </c>
      <c r="M29" s="57">
        <v>7</v>
      </c>
      <c r="N29" s="73" t="s">
        <v>41</v>
      </c>
      <c r="O29" s="74" t="s">
        <v>65</v>
      </c>
    </row>
    <row r="30" spans="1:15" ht="12.75">
      <c r="A30" s="18">
        <v>16</v>
      </c>
      <c r="B30" s="68">
        <v>210111511</v>
      </c>
      <c r="C30" s="69" t="s">
        <v>71</v>
      </c>
      <c r="D30" s="69" t="s">
        <v>40</v>
      </c>
      <c r="E30" s="20">
        <v>7</v>
      </c>
      <c r="F30" s="23"/>
      <c r="G30" s="70">
        <f t="shared" si="1"/>
        <v>0</v>
      </c>
      <c r="H30" s="71" t="s">
        <v>57</v>
      </c>
      <c r="K30" s="72" t="s">
        <v>69</v>
      </c>
      <c r="M30" s="57">
        <v>7</v>
      </c>
      <c r="N30" s="73" t="s">
        <v>41</v>
      </c>
      <c r="O30" s="74" t="s">
        <v>65</v>
      </c>
    </row>
    <row r="31" spans="1:15" ht="12.75">
      <c r="A31" s="18">
        <v>17</v>
      </c>
      <c r="B31" s="68">
        <v>210100204</v>
      </c>
      <c r="C31" s="69" t="s">
        <v>72</v>
      </c>
      <c r="D31" s="69" t="s">
        <v>40</v>
      </c>
      <c r="E31" s="20">
        <v>14</v>
      </c>
      <c r="F31" s="23"/>
      <c r="G31" s="70">
        <f t="shared" si="1"/>
        <v>0</v>
      </c>
      <c r="H31" s="71" t="s">
        <v>57</v>
      </c>
      <c r="K31" s="72" t="s">
        <v>69</v>
      </c>
      <c r="M31" s="57">
        <v>14</v>
      </c>
      <c r="N31" s="73" t="s">
        <v>41</v>
      </c>
      <c r="O31" s="74" t="s">
        <v>65</v>
      </c>
    </row>
    <row r="32" spans="1:13" s="6" customFormat="1" ht="12.75">
      <c r="A32" s="81"/>
      <c r="B32" s="82"/>
      <c r="C32" s="83" t="s">
        <v>53</v>
      </c>
      <c r="D32" s="83"/>
      <c r="E32" s="84"/>
      <c r="F32" s="84"/>
      <c r="G32" s="85">
        <f>SUM(G25:G31)</f>
        <v>0</v>
      </c>
      <c r="H32" s="86"/>
      <c r="K32" s="87" t="s">
        <v>69</v>
      </c>
      <c r="M32" s="88"/>
    </row>
    <row r="33" spans="1:13" s="65" customFormat="1" ht="19.5" customHeight="1">
      <c r="A33" s="89" t="s">
        <v>73</v>
      </c>
      <c r="B33" s="90"/>
      <c r="C33" s="91"/>
      <c r="D33" s="91"/>
      <c r="E33" s="92"/>
      <c r="F33" s="92"/>
      <c r="G33" s="93"/>
      <c r="H33" s="94"/>
      <c r="K33" s="95"/>
      <c r="M33" s="66"/>
    </row>
    <row r="34" spans="1:15" ht="12.75">
      <c r="A34" s="18">
        <v>18</v>
      </c>
      <c r="B34" s="75">
        <v>218009001</v>
      </c>
      <c r="C34" s="76" t="s">
        <v>74</v>
      </c>
      <c r="D34" s="76" t="s">
        <v>40</v>
      </c>
      <c r="E34" s="77">
        <v>12</v>
      </c>
      <c r="F34" s="78"/>
      <c r="G34" s="79">
        <f>E34*F34</f>
        <v>0</v>
      </c>
      <c r="H34" s="80" t="s">
        <v>50</v>
      </c>
      <c r="K34" s="72" t="s">
        <v>75</v>
      </c>
      <c r="M34" s="57" t="s">
        <v>76</v>
      </c>
      <c r="N34" s="73" t="s">
        <v>41</v>
      </c>
      <c r="O34" s="74" t="s">
        <v>65</v>
      </c>
    </row>
    <row r="35" spans="1:11" s="6" customFormat="1" ht="12.75">
      <c r="A35" s="105"/>
      <c r="B35" s="106"/>
      <c r="C35" s="107" t="s">
        <v>53</v>
      </c>
      <c r="D35" s="107"/>
      <c r="E35" s="108"/>
      <c r="F35" s="108"/>
      <c r="G35" s="109">
        <f>SUM(G34:G34)</f>
        <v>0</v>
      </c>
      <c r="H35" s="110"/>
      <c r="K35" s="6" t="s">
        <v>75</v>
      </c>
    </row>
    <row r="36" spans="2:7" ht="12.75">
      <c r="B36" s="111"/>
      <c r="E36" s="2"/>
      <c r="F36" s="2"/>
      <c r="G36" s="112"/>
    </row>
    <row r="37" spans="2:7" ht="12.75">
      <c r="B37" s="111"/>
      <c r="E37" s="2"/>
      <c r="F37" s="2"/>
      <c r="G37" s="112"/>
    </row>
    <row r="38" spans="2:7" ht="12.75">
      <c r="B38" s="111"/>
      <c r="E38" s="2"/>
      <c r="F38" s="2"/>
      <c r="G38" s="112"/>
    </row>
    <row r="39" spans="2:7" ht="12.75">
      <c r="B39" s="111"/>
      <c r="E39" s="2"/>
      <c r="F39" s="2"/>
      <c r="G39" s="112"/>
    </row>
    <row r="40" spans="2:7" ht="12.75">
      <c r="B40" s="111"/>
      <c r="E40" s="2"/>
      <c r="F40" s="2"/>
      <c r="G40" s="112"/>
    </row>
    <row r="41" spans="2:7" ht="12.75">
      <c r="B41" s="111"/>
      <c r="E41" s="2"/>
      <c r="F41" s="2"/>
      <c r="G41" s="112"/>
    </row>
    <row r="42" spans="2:7" ht="12.75">
      <c r="B42" s="111"/>
      <c r="E42" s="2"/>
      <c r="F42" s="2"/>
      <c r="G42" s="112"/>
    </row>
    <row r="43" spans="2:7" ht="12.75">
      <c r="B43" s="111"/>
      <c r="E43" s="2"/>
      <c r="F43" s="2"/>
      <c r="G43" s="112"/>
    </row>
    <row r="44" spans="2:7" ht="12.75">
      <c r="B44" s="111"/>
      <c r="E44" s="2"/>
      <c r="F44" s="2"/>
      <c r="G44" s="112"/>
    </row>
    <row r="45" spans="2:7" ht="12.75">
      <c r="B45" s="111"/>
      <c r="E45" s="2"/>
      <c r="F45" s="2"/>
      <c r="G45" s="112"/>
    </row>
    <row r="46" spans="2:7" ht="12.75">
      <c r="B46" s="111"/>
      <c r="E46" s="2"/>
      <c r="F46" s="2"/>
      <c r="G46" s="112"/>
    </row>
    <row r="47" spans="2:7" ht="12.75">
      <c r="B47" s="111"/>
      <c r="E47" s="2"/>
      <c r="F47" s="2"/>
      <c r="G47" s="112"/>
    </row>
    <row r="48" spans="2:7" ht="12.75">
      <c r="B48" s="111"/>
      <c r="E48" s="2"/>
      <c r="F48" s="2"/>
      <c r="G48" s="112"/>
    </row>
    <row r="49" spans="2:7" ht="12.75">
      <c r="B49" s="111"/>
      <c r="E49" s="2"/>
      <c r="F49" s="2"/>
      <c r="G49" s="112"/>
    </row>
    <row r="50" spans="2:7" ht="12.75">
      <c r="B50" s="111"/>
      <c r="E50" s="2"/>
      <c r="F50" s="2"/>
      <c r="G50" s="112"/>
    </row>
    <row r="51" spans="2:7" ht="12.75">
      <c r="B51" s="111"/>
      <c r="E51" s="2"/>
      <c r="F51" s="2"/>
      <c r="G51" s="112"/>
    </row>
    <row r="52" spans="2:7" ht="12.75">
      <c r="B52" s="111"/>
      <c r="E52" s="2"/>
      <c r="F52" s="2"/>
      <c r="G52" s="112"/>
    </row>
    <row r="53" spans="2:7" ht="12.75">
      <c r="B53" s="111"/>
      <c r="E53" s="2"/>
      <c r="F53" s="2"/>
      <c r="G53" s="112"/>
    </row>
  </sheetData>
  <sheetProtection selectLockedCells="1" selectUnlockedCells="1"/>
  <printOptions horizontalCentered="1"/>
  <pageMargins left="0.7479166666666667" right="0.7479166666666667" top="0.9840277777777777" bottom="0.9840277777777777" header="0.5118055555555555" footer="0.49236111111111114"/>
  <pageSetup fitToHeight="0" fitToWidth="1" horizontalDpi="300" verticalDpi="300" orientation="portrait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Šerák Ladislav</cp:lastModifiedBy>
  <dcterms:modified xsi:type="dcterms:W3CDTF">2019-07-24T10:45:50Z</dcterms:modified>
  <cp:category/>
  <cp:version/>
  <cp:contentType/>
  <cp:contentStatus/>
</cp:coreProperties>
</file>