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90" tabRatio="734" activeTab="0"/>
  </bookViews>
  <sheets>
    <sheet name="sdileny-email" sheetId="18" r:id="rId1"/>
    <sheet name="LCC" sheetId="17" r:id="rId2"/>
  </sheets>
  <externalReferences>
    <externalReference r:id="rId5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<sst xmlns="http://schemas.openxmlformats.org/spreadsheetml/2006/main" count="49" uniqueCount="46">
  <si>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Popis¹</t>
  </si>
  <si>
    <t>Cena Kč bez DPH za jeden kus    (jednotková - JC)</t>
  </si>
  <si>
    <t>Cena celkem Kč s DPH</t>
  </si>
  <si>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</si>
  <si>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</si>
  <si>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</si>
  <si>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</si>
  <si>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Počet kusů</t>
  </si>
  <si>
    <t>Položka - typ servisního úkonu</t>
  </si>
  <si>
    <t>Nabízená hodinová sazba servisu bez DPH</t>
  </si>
  <si>
    <t xml:space="preserve"> Sazba DPH % / DPH</t>
  </si>
  <si>
    <t xml:space="preserve">Cena celkem Kč s DPH 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</si>
  <si>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</si>
  <si>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</si>
  <si>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</si>
  <si>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</si>
  <si>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</si>
  <si>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Nabídková cena celkem Kč bez DPH      (počet ks x JC)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</si>
  <si>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</si>
  <si>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Nabídková cena celkem - dodávka (smlouva o dílo)</t>
  </si>
  <si>
    <t>Položka</t>
  </si>
  <si>
    <t>Cena za čtvrtletní paušál servisu (dle servisní smlouvy)</t>
  </si>
  <si>
    <t>Roční cena za čtvrtletní paušál servisu</t>
  </si>
  <si>
    <t>Dodavatel vyplní u každé položky cenu bez DPH</t>
  </si>
  <si>
    <t>Technická podpora (dle přílohy 1 servisní smlouvy)</t>
  </si>
  <si>
    <t>Hodnota LCC nabídky:</t>
  </si>
  <si>
    <t>počet let životnosti:</t>
  </si>
  <si>
    <t>Dodavatel:</t>
  </si>
  <si>
    <t>Vyplnit obchodní název dodavatele</t>
  </si>
  <si>
    <t>Tabulka má pouze informativní charakter</t>
  </si>
  <si>
    <t>Obchodní název dodavatele a právní formu</t>
  </si>
  <si>
    <t>Příloha č. 5 zadávací dokumentace</t>
  </si>
  <si>
    <t>Veřejná zakázka: Dodávka řešení sdíleného emailu pro organizace Kraje Vysočina včetně technické podpory</t>
  </si>
  <si>
    <t>Aplikace "sdílený email pro organizace KrVysočina"</t>
  </si>
  <si>
    <t>Rozšíření licence  - EML 02</t>
  </si>
  <si>
    <t>LCC: sdílený email</t>
  </si>
  <si>
    <t>4.</t>
  </si>
  <si>
    <t>5.</t>
  </si>
  <si>
    <t>Dodavatel vyplní cenu za čtvrtlení paušál servisu (dle podmínek servisní sml.)</t>
  </si>
  <si>
    <t>Dodavatel vyplní nabízenou hodinovou sazbu servisu, přičemž  zde uvedený předpokádaný počet hodin servisu/rok je modelový pro účely hodnocení, plnění ze smlouvy bude probíhat dle potřeb zadavatele za hodinové sazby uvedené dodavatelem v této tabulce</t>
  </si>
  <si>
    <t>Počty licencí a rozšíření licencí se zadavatel nezavazuje odebrat v uvedeném rozsahu, ale v počtu dle svých potřeb - viz smlouva o dílo</t>
  </si>
  <si>
    <t>Dodavatel při stanovení ceny servisního úkonu (hodinové sazby servisu) postupuje dle obchodních podmínek servisní smlouvy včetně veškerých prací, dodávek a služeb, a veškerých poplatků, dopravy a dalších spojených nákladů.</t>
  </si>
  <si>
    <t>neomezeně resp. 4000</t>
  </si>
  <si>
    <t>-</t>
  </si>
  <si>
    <t>Licence pro 400 uživatelů - EML 01 a další licence EML 02</t>
  </si>
  <si>
    <t>Dodavatel vyplní cenové údaje, zejm. zeleně podbarvená pole (zadavatelem předvyplněné hodnoty nejsou závazné), tj.: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</si>
</sst>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8" xfId="0" applyNumberFormat="1" applyFont="1" applyFill="1" applyBorder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9" xfId="0" applyFont="1" applyFill="1" applyBorder="1" applyAlignment="1">
      <alignment horizontal="right" wrapText="1"/>
    </xf>
    <xf numFmtId="0" fontId="2" fillId="4" borderId="8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4" borderId="4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4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8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8" xfId="0" applyFont="1" applyFill="1" applyBorder="1"/>
    <xf numFmtId="164" fontId="6" fillId="7" borderId="8" xfId="0" applyNumberFormat="1" applyFont="1" applyFill="1" applyBorder="1"/>
    <xf numFmtId="164" fontId="2" fillId="0" borderId="2" xfId="0" applyNumberFormat="1" applyFont="1" applyFill="1" applyBorder="1" applyAlignment="1">
      <alignment wrapText="1"/>
    </xf>
    <xf numFmtId="164" fontId="2" fillId="0" borderId="18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164" fontId="2" fillId="3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>
      <alignment wrapText="1"/>
    </xf>
    <xf numFmtId="0" fontId="2" fillId="4" borderId="0" xfId="0" applyFont="1" applyFill="1" applyBorder="1"/>
    <xf numFmtId="1" fontId="2" fillId="4" borderId="5" xfId="0" applyNumberFormat="1" applyFont="1" applyFill="1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0" zoomScaleNormal="70" workbookViewId="0" topLeftCell="A1">
      <selection activeCell="G10" sqref="G10"/>
    </sheetView>
  </sheetViews>
  <sheetFormatPr defaultColWidth="9.421875" defaultRowHeight="15"/>
  <cols>
    <col min="1" max="1" width="11.421875" style="10" customWidth="1"/>
    <col min="2" max="2" width="55.57421875" style="12" customWidth="1"/>
    <col min="3" max="3" width="13.00390625" style="10" customWidth="1"/>
    <col min="4" max="7" width="23.140625" style="10" customWidth="1"/>
    <col min="8" max="16384" width="9.421875" style="10" customWidth="1"/>
  </cols>
  <sheetData>
    <row r="1" spans="1:2" s="1" customFormat="1" ht="15">
      <c r="A1" s="3" t="s">
        <v>31</v>
      </c>
      <c r="B1" s="9"/>
    </row>
    <row r="2" spans="1:6" s="1" customFormat="1" ht="15">
      <c r="A2" s="73" t="s">
        <v>32</v>
      </c>
      <c r="B2" s="73"/>
      <c r="C2" s="73"/>
      <c r="D2" s="73"/>
      <c r="E2" s="73"/>
      <c r="F2" s="73"/>
    </row>
    <row r="3" s="1" customFormat="1" ht="15">
      <c r="B3" s="9"/>
    </row>
    <row r="4" spans="1:2" s="1" customFormat="1" ht="15">
      <c r="A4" s="3" t="s">
        <v>27</v>
      </c>
      <c r="B4" s="49" t="s">
        <v>28</v>
      </c>
    </row>
    <row r="5" spans="1:2" s="1" customFormat="1" ht="14.5" thickBot="1">
      <c r="A5" s="3"/>
      <c r="B5" s="2"/>
    </row>
    <row r="6" spans="1:7" ht="27.5" customHeight="1">
      <c r="A6" s="67" t="s">
        <v>20</v>
      </c>
      <c r="B6" s="78" t="s">
        <v>0</v>
      </c>
      <c r="C6" s="78" t="s">
        <v>7</v>
      </c>
      <c r="D6" s="78" t="s">
        <v>1</v>
      </c>
      <c r="E6" s="78" t="s">
        <v>17</v>
      </c>
      <c r="F6" s="5" t="s">
        <v>10</v>
      </c>
      <c r="G6" s="75" t="s">
        <v>2</v>
      </c>
    </row>
    <row r="7" spans="1:7" s="4" customFormat="1" ht="30" customHeight="1" thickBot="1">
      <c r="A7" s="68"/>
      <c r="B7" s="79"/>
      <c r="C7" s="79"/>
      <c r="D7" s="79"/>
      <c r="E7" s="79"/>
      <c r="F7" s="6">
        <v>21</v>
      </c>
      <c r="G7" s="76"/>
    </row>
    <row r="8" spans="1:7" s="12" customFormat="1" ht="15">
      <c r="A8" s="37" t="s">
        <v>3</v>
      </c>
      <c r="B8" s="26" t="s">
        <v>33</v>
      </c>
      <c r="C8" s="25">
        <v>1</v>
      </c>
      <c r="D8" s="56">
        <v>0</v>
      </c>
      <c r="E8" s="57">
        <f>C8*D8</f>
        <v>0</v>
      </c>
      <c r="F8" s="57">
        <f>E8*0.01*$F$7</f>
        <v>0</v>
      </c>
      <c r="G8" s="58">
        <f>E8+F8</f>
        <v>0</v>
      </c>
    </row>
    <row r="9" spans="1:7" s="12" customFormat="1" ht="15">
      <c r="A9" s="37" t="s">
        <v>4</v>
      </c>
      <c r="B9" s="26" t="s">
        <v>44</v>
      </c>
      <c r="C9" s="25">
        <v>4400</v>
      </c>
      <c r="D9" s="59">
        <v>0</v>
      </c>
      <c r="E9" s="60">
        <f>C9*D9</f>
        <v>0</v>
      </c>
      <c r="F9" s="60">
        <f aca="true" t="shared" si="0" ref="F9:F10">E9*0.01*$F$7</f>
        <v>0</v>
      </c>
      <c r="G9" s="61">
        <f aca="true" t="shared" si="1" ref="G9:G10">E9+F9</f>
        <v>0</v>
      </c>
    </row>
    <row r="10" spans="1:7" s="12" customFormat="1" ht="28.5" thickBot="1">
      <c r="A10" s="37" t="s">
        <v>5</v>
      </c>
      <c r="B10" s="63" t="s">
        <v>34</v>
      </c>
      <c r="C10" s="25" t="s">
        <v>42</v>
      </c>
      <c r="D10" s="62" t="s">
        <v>43</v>
      </c>
      <c r="E10" s="59">
        <v>0</v>
      </c>
      <c r="F10" s="54">
        <f t="shared" si="0"/>
        <v>0</v>
      </c>
      <c r="G10" s="55">
        <f t="shared" si="1"/>
        <v>0</v>
      </c>
    </row>
    <row r="11" spans="1:7" s="12" customFormat="1" ht="14.5" thickBot="1">
      <c r="A11" s="13" t="s">
        <v>19</v>
      </c>
      <c r="B11" s="14"/>
      <c r="C11" s="15"/>
      <c r="D11" s="15"/>
      <c r="E11" s="16">
        <f>SUM(E8:E10)</f>
        <v>0</v>
      </c>
      <c r="F11" s="17">
        <f>SUM(F8:F10)</f>
        <v>0</v>
      </c>
      <c r="G11" s="17">
        <f>SUM(G8:G10)</f>
        <v>0</v>
      </c>
    </row>
    <row r="12" spans="1:7" s="12" customFormat="1" ht="3" customHeight="1" thickBot="1">
      <c r="A12" s="32"/>
      <c r="B12" s="33"/>
      <c r="C12" s="33"/>
      <c r="D12" s="33"/>
      <c r="E12" s="34"/>
      <c r="F12" s="34"/>
      <c r="G12" s="39"/>
    </row>
    <row r="13" spans="1:7" s="9" customFormat="1" ht="28" customHeight="1">
      <c r="A13" s="67" t="s">
        <v>20</v>
      </c>
      <c r="B13" s="69" t="s">
        <v>8</v>
      </c>
      <c r="C13" s="71" t="s">
        <v>13</v>
      </c>
      <c r="D13" s="71" t="s">
        <v>9</v>
      </c>
      <c r="E13" s="71" t="s">
        <v>14</v>
      </c>
      <c r="F13" s="5" t="s">
        <v>10</v>
      </c>
      <c r="G13" s="65" t="s">
        <v>11</v>
      </c>
    </row>
    <row r="14" spans="1:7" s="9" customFormat="1" ht="37" customHeight="1" thickBot="1">
      <c r="A14" s="68"/>
      <c r="B14" s="70"/>
      <c r="C14" s="72"/>
      <c r="D14" s="72"/>
      <c r="E14" s="72"/>
      <c r="F14" s="6">
        <v>21</v>
      </c>
      <c r="G14" s="66"/>
    </row>
    <row r="15" spans="1:7" s="9" customFormat="1" ht="14.5" thickBot="1">
      <c r="A15" s="37" t="s">
        <v>36</v>
      </c>
      <c r="B15" s="44" t="s">
        <v>24</v>
      </c>
      <c r="C15" s="64">
        <v>48</v>
      </c>
      <c r="D15" s="21">
        <v>0</v>
      </c>
      <c r="E15" s="22">
        <f aca="true" t="shared" si="2" ref="E15">C15*D15</f>
        <v>0</v>
      </c>
      <c r="F15" s="11">
        <f>E15*0.01*$F$14</f>
        <v>0</v>
      </c>
      <c r="G15" s="38">
        <f aca="true" t="shared" si="3" ref="G15">E15+F15</f>
        <v>0</v>
      </c>
    </row>
    <row r="16" spans="1:8" ht="15" customHeight="1" thickBot="1">
      <c r="A16" s="29" t="s">
        <v>18</v>
      </c>
      <c r="B16" s="30"/>
      <c r="C16" s="24"/>
      <c r="D16" s="7"/>
      <c r="E16" s="8">
        <f>SUM(E15:E15)</f>
        <v>0</v>
      </c>
      <c r="F16" s="80"/>
      <c r="G16" s="81"/>
      <c r="H16" s="23"/>
    </row>
    <row r="17" spans="1:8" ht="2.5" customHeight="1" thickBot="1">
      <c r="A17" s="32"/>
      <c r="B17" s="33"/>
      <c r="C17" s="33"/>
      <c r="D17" s="33"/>
      <c r="E17" s="34"/>
      <c r="F17" s="34"/>
      <c r="G17" s="39"/>
      <c r="H17" s="23"/>
    </row>
    <row r="18" spans="1:8" ht="14.5" customHeight="1" thickBot="1">
      <c r="A18" s="40" t="s">
        <v>37</v>
      </c>
      <c r="B18" s="45" t="s">
        <v>21</v>
      </c>
      <c r="C18" s="82"/>
      <c r="D18" s="83"/>
      <c r="E18" s="41">
        <v>0</v>
      </c>
      <c r="F18" s="42">
        <f>E18*0.01*F14</f>
        <v>0</v>
      </c>
      <c r="G18" s="43">
        <f>E18+F18</f>
        <v>0</v>
      </c>
      <c r="H18" s="23"/>
    </row>
    <row r="19" spans="1:8" ht="14.5" customHeight="1" thickBot="1">
      <c r="A19" s="29" t="s">
        <v>22</v>
      </c>
      <c r="B19" s="36"/>
      <c r="C19" s="24"/>
      <c r="D19" s="35"/>
      <c r="E19" s="16">
        <f>E18*4</f>
        <v>0</v>
      </c>
      <c r="F19" s="31"/>
      <c r="G19" s="7"/>
      <c r="H19" s="23"/>
    </row>
    <row r="20" spans="1:7" s="9" customFormat="1" ht="15">
      <c r="A20" s="18" t="s">
        <v>12</v>
      </c>
      <c r="B20" s="27"/>
      <c r="C20" s="27"/>
      <c r="D20" s="27"/>
      <c r="E20" s="27"/>
      <c r="F20" s="28"/>
      <c r="G20" s="28"/>
    </row>
    <row r="22" ht="15">
      <c r="A22" s="19" t="s">
        <v>16</v>
      </c>
    </row>
    <row r="23" ht="15">
      <c r="A23" s="20" t="s">
        <v>45</v>
      </c>
    </row>
    <row r="24" spans="1:7" ht="15">
      <c r="A24" s="74" t="s">
        <v>30</v>
      </c>
      <c r="B24" s="74"/>
      <c r="C24" s="74"/>
      <c r="D24" s="74"/>
      <c r="E24" s="74"/>
      <c r="F24" s="74"/>
      <c r="G24" s="74"/>
    </row>
    <row r="25" spans="1:7" ht="15">
      <c r="A25" s="77" t="s">
        <v>23</v>
      </c>
      <c r="B25" s="77"/>
      <c r="C25" s="77"/>
      <c r="D25" s="77"/>
      <c r="E25" s="77"/>
      <c r="F25" s="77"/>
      <c r="G25" s="77"/>
    </row>
    <row r="26" spans="1:7" ht="15">
      <c r="A26" s="77" t="s">
        <v>38</v>
      </c>
      <c r="B26" s="77"/>
      <c r="C26" s="77"/>
      <c r="D26" s="77"/>
      <c r="E26" s="77"/>
      <c r="F26" s="77"/>
      <c r="G26" s="77"/>
    </row>
    <row r="27" spans="1:7" ht="28.5" customHeight="1">
      <c r="A27" s="77" t="s">
        <v>39</v>
      </c>
      <c r="B27" s="77"/>
      <c r="C27" s="77"/>
      <c r="D27" s="77"/>
      <c r="E27" s="77"/>
      <c r="F27" s="77"/>
      <c r="G27" s="77"/>
    </row>
    <row r="28" spans="1:7" ht="27.5" customHeight="1">
      <c r="A28" s="77" t="s">
        <v>41</v>
      </c>
      <c r="B28" s="77"/>
      <c r="C28" s="77"/>
      <c r="D28" s="77"/>
      <c r="E28" s="77"/>
      <c r="F28" s="77"/>
      <c r="G28" s="77"/>
    </row>
    <row r="29" spans="1:7" ht="15">
      <c r="A29" s="74" t="s">
        <v>6</v>
      </c>
      <c r="B29" s="74"/>
      <c r="C29" s="74"/>
      <c r="D29" s="74"/>
      <c r="E29" s="74"/>
      <c r="F29" s="74"/>
      <c r="G29" s="74"/>
    </row>
    <row r="30" spans="1:7" ht="15">
      <c r="A30" s="74" t="s">
        <v>15</v>
      </c>
      <c r="B30" s="74"/>
      <c r="C30" s="74"/>
      <c r="D30" s="74"/>
      <c r="E30" s="74"/>
      <c r="F30" s="74"/>
      <c r="G30" s="74"/>
    </row>
    <row r="31" ht="15">
      <c r="A31" s="10" t="s">
        <v>40</v>
      </c>
    </row>
  </sheetData>
  <sheetProtection algorithmName="SHA-512" hashValue="uuwRVoC9HjmWCdXUMkAIPs6FACgxHUXD0FN1gO15WPQPWZa3Z8neDAnUWp4arKm4QLnao6+liOakwpW2c6xByQ==" saltValue="UicrWqE0bf/XqMGCRM5LoA==" spinCount="100000" sheet="1" objects="1" scenarios="1" formatCells="0" formatColumns="0" formatRows="0"/>
  <protectedRanges>
    <protectedRange sqref="B4" name="Oblast1"/>
    <protectedRange sqref="F7 F14 D8:G9 E10:G10 E11:G11 D15:G15 E16 E18 F18 G18 E19" name="Oblast2"/>
  </protectedRanges>
  <mergeCells count="22">
    <mergeCell ref="A2:F2"/>
    <mergeCell ref="A29:G29"/>
    <mergeCell ref="A30:G30"/>
    <mergeCell ref="A24:G24"/>
    <mergeCell ref="G6:G7"/>
    <mergeCell ref="A25:G25"/>
    <mergeCell ref="A26:G26"/>
    <mergeCell ref="A27:G27"/>
    <mergeCell ref="A28:G28"/>
    <mergeCell ref="A6:A7"/>
    <mergeCell ref="B6:B7"/>
    <mergeCell ref="C6:C7"/>
    <mergeCell ref="D6:D7"/>
    <mergeCell ref="E6:E7"/>
    <mergeCell ref="F16:G16"/>
    <mergeCell ref="C18:D18"/>
    <mergeCell ref="G13:G14"/>
    <mergeCell ref="A13:A14"/>
    <mergeCell ref="B13:B14"/>
    <mergeCell ref="C13:C14"/>
    <mergeCell ref="D13:D14"/>
    <mergeCell ref="E13:E1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8"/>
  <sheetViews>
    <sheetView workbookViewId="0" topLeftCell="A1">
      <selection activeCell="B6" sqref="B6"/>
    </sheetView>
  </sheetViews>
  <sheetFormatPr defaultColWidth="21.00390625" defaultRowHeight="15"/>
  <cols>
    <col min="1" max="1" width="22.8515625" style="46" customWidth="1"/>
    <col min="2" max="2" width="31.140625" style="46" customWidth="1"/>
    <col min="3" max="3" width="21.00390625" style="46" customWidth="1"/>
    <col min="4" max="16384" width="21.00390625" style="46" customWidth="1"/>
  </cols>
  <sheetData>
    <row r="1" spans="1:6" ht="15">
      <c r="A1" s="73" t="s">
        <v>32</v>
      </c>
      <c r="B1" s="73"/>
      <c r="C1" s="73"/>
      <c r="D1" s="73"/>
      <c r="E1" s="73"/>
      <c r="F1" s="73"/>
    </row>
    <row r="2" ht="15">
      <c r="A2" s="1"/>
    </row>
    <row r="3" spans="1:2" ht="13.5" customHeight="1">
      <c r="A3" s="48" t="s">
        <v>25</v>
      </c>
      <c r="B3" s="50" t="str">
        <f>'sdileny-email'!B4</f>
        <v>Vyplnit obchodní název dodavatele</v>
      </c>
    </row>
    <row r="5" spans="1:2" ht="15">
      <c r="A5" s="47" t="s">
        <v>26</v>
      </c>
      <c r="B5" s="47">
        <v>7</v>
      </c>
    </row>
    <row r="6" spans="1:2" ht="15">
      <c r="A6" s="52" t="s">
        <v>35</v>
      </c>
      <c r="B6" s="53">
        <f>'sdileny-email'!E11+B5*('sdileny-email'!E16+'sdileny-email'!E19)</f>
        <v>0</v>
      </c>
    </row>
    <row r="8" ht="14.5">
      <c r="A8" s="51" t="s">
        <v>29</v>
      </c>
    </row>
  </sheetData>
  <sheetProtection algorithmName="SHA-512" hashValue="cVGWUcKWwH/mkTw5FNF/kcm+ohbBAUIIXb1qmjhwBdWil1P3LykUkCs90qWKs74mbrvBdlGDzXYO/oorVuHvig==" saltValue="VzPOVA3kbUEGZKtDaX+5Aw==" spinCount="100000" sheet="1" objects="1" scenarios="1" selectLockedCells="1" selectUnlockedCells="1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2020-11-12T09:01:03Z</cp:lastPrinted>
  <dcterms:created xsi:type="dcterms:W3CDTF">2017-07-10T12:48:42Z</dcterms:created>
  <dcterms:modified xsi:type="dcterms:W3CDTF">2021-01-08T09:10:13Z</dcterms:modified>
  <cp:category/>
  <cp:version/>
  <cp:contentType/>
  <cp:contentStatus/>
</cp:coreProperties>
</file>