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firstSheet="2" activeTab="3"/>
  </bookViews>
  <sheets>
    <sheet name="List1" sheetId="1" state="hidden" r:id="rId1"/>
    <sheet name="List2" sheetId="2" state="hidden" r:id="rId2"/>
    <sheet name="Distribuční seznam" sheetId="3" r:id="rId3"/>
    <sheet name="Příloha smlouvy" sheetId="4" r:id="rId4"/>
  </sheets>
  <externalReferences>
    <externalReference r:id="rId7"/>
  </externalReferences>
  <definedNames>
    <definedName name="_xlnm.Print_Area" localSheetId="3">'Příloha smlouvy'!$A$1:$F$263</definedName>
    <definedName name="_xlnm.Print_Titles" localSheetId="3">'Příloha smlouvy'!$2:$2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<sst xmlns="http://schemas.openxmlformats.org/spreadsheetml/2006/main" count="2256" uniqueCount="531">
  <si>
    <t>identifikátor pracoviště školy</t>
  </si>
  <si>
    <t>identifikátor ředitelství</t>
  </si>
  <si>
    <t>sídlo</t>
  </si>
  <si>
    <t>ulice</t>
  </si>
  <si>
    <t>v tom 2. ročník - počet tříd</t>
  </si>
  <si>
    <t>v tom 2. ročník - počet žáků - celkem</t>
  </si>
  <si>
    <t>IZO</t>
  </si>
  <si>
    <t>RED_IZO</t>
  </si>
  <si>
    <t>MISTO</t>
  </si>
  <si>
    <t>ULICE</t>
  </si>
  <si>
    <t>VUSC</t>
  </si>
  <si>
    <t>R03042</t>
  </si>
  <si>
    <t>R03043</t>
  </si>
  <si>
    <t>R3A0411</t>
  </si>
  <si>
    <t>R3A0412</t>
  </si>
  <si>
    <t>Náměšť nad Oslavou</t>
  </si>
  <si>
    <t>Komenského nám. 53</t>
  </si>
  <si>
    <t>Husova 579</t>
  </si>
  <si>
    <t>Hrotovice</t>
  </si>
  <si>
    <t>F. B. Zvěřiny 221</t>
  </si>
  <si>
    <t>Rouchovany</t>
  </si>
  <si>
    <t>č.p. 131</t>
  </si>
  <si>
    <t>Moravské Budějovice</t>
  </si>
  <si>
    <t>Havlíčkova 933</t>
  </si>
  <si>
    <t>nám. Svobody 903</t>
  </si>
  <si>
    <t>Jaroměřice nad Rokytnou</t>
  </si>
  <si>
    <t>Komenského 120</t>
  </si>
  <si>
    <t>Jemnice</t>
  </si>
  <si>
    <t>náměstí Svobody 88</t>
  </si>
  <si>
    <t>Dobrovského 11</t>
  </si>
  <si>
    <t>Třebíč</t>
  </si>
  <si>
    <t>Cyrilometodějská 42/22</t>
  </si>
  <si>
    <t>Okříšky</t>
  </si>
  <si>
    <t>J. A. Komenského 87</t>
  </si>
  <si>
    <t>Želetava</t>
  </si>
  <si>
    <t>Pražská 164</t>
  </si>
  <si>
    <t>Dlouhá Ves</t>
  </si>
  <si>
    <t>č.p. 69</t>
  </si>
  <si>
    <t>Leština u Světlé</t>
  </si>
  <si>
    <t>Dobrnice 34</t>
  </si>
  <si>
    <t>Dolní Krupá</t>
  </si>
  <si>
    <t>č.p. 8</t>
  </si>
  <si>
    <t>Hněvkovice</t>
  </si>
  <si>
    <t>č.p. 14</t>
  </si>
  <si>
    <t>Krásná Hora</t>
  </si>
  <si>
    <t>č.p. 34</t>
  </si>
  <si>
    <t>Libice nad Doubravou</t>
  </si>
  <si>
    <t>nám. Sv. Jiljí 11</t>
  </si>
  <si>
    <t>Nová Ves u Chotěboře</t>
  </si>
  <si>
    <t>č.p. 114</t>
  </si>
  <si>
    <t>Okrouhlice</t>
  </si>
  <si>
    <t>č.p. 203</t>
  </si>
  <si>
    <t>Rozsochatec</t>
  </si>
  <si>
    <t>č.p. 54</t>
  </si>
  <si>
    <t>Sázavka</t>
  </si>
  <si>
    <t>č.p. 55</t>
  </si>
  <si>
    <t>Skuhrov</t>
  </si>
  <si>
    <t>č.p. 18</t>
  </si>
  <si>
    <t>Sobíňov</t>
  </si>
  <si>
    <t>č.p. 215</t>
  </si>
  <si>
    <t>Věž</t>
  </si>
  <si>
    <t>č.p. 100</t>
  </si>
  <si>
    <t>Havlíčkova Borová</t>
  </si>
  <si>
    <t>Náměstí 97</t>
  </si>
  <si>
    <t>Lípa</t>
  </si>
  <si>
    <t>č.p. 66</t>
  </si>
  <si>
    <t>Lipnice nad Sázavou</t>
  </si>
  <si>
    <t>č.p. 213</t>
  </si>
  <si>
    <t>Lučice</t>
  </si>
  <si>
    <t>č.p. 61</t>
  </si>
  <si>
    <t>Uhelná Příbram</t>
  </si>
  <si>
    <t>č.p. 112</t>
  </si>
  <si>
    <t>Herálec</t>
  </si>
  <si>
    <t>č.p. 38</t>
  </si>
  <si>
    <t>Habry</t>
  </si>
  <si>
    <t>V Zahradách 18</t>
  </si>
  <si>
    <t>Havlíčkův Brod</t>
  </si>
  <si>
    <t>Štáflova 2004</t>
  </si>
  <si>
    <t>V Sadech 560</t>
  </si>
  <si>
    <t>Wolkerova 2941</t>
  </si>
  <si>
    <t>Chotěboř</t>
  </si>
  <si>
    <t>Buttulova 74</t>
  </si>
  <si>
    <t>Smetanova 745</t>
  </si>
  <si>
    <t>Krucemburk</t>
  </si>
  <si>
    <t>Školní 440</t>
  </si>
  <si>
    <t>Ledeč nad Sázavou</t>
  </si>
  <si>
    <t>Komenského 104</t>
  </si>
  <si>
    <t>Nádražní 780</t>
  </si>
  <si>
    <t>Přibyslav</t>
  </si>
  <si>
    <t>Česká 31</t>
  </si>
  <si>
    <t>Světlá nad Sázavou</t>
  </si>
  <si>
    <t>Komenského 234</t>
  </si>
  <si>
    <t>Vilémov</t>
  </si>
  <si>
    <t>Klášter 23</t>
  </si>
  <si>
    <t>Ždírec nad Doubravou</t>
  </si>
  <si>
    <t>Chrudimská 77</t>
  </si>
  <si>
    <t>Golčův Jeníkov</t>
  </si>
  <si>
    <t>Mírová 253</t>
  </si>
  <si>
    <t>Česká Bělá</t>
  </si>
  <si>
    <t>č.p. 300</t>
  </si>
  <si>
    <t>Konečná 1884</t>
  </si>
  <si>
    <t>Lánecká 699</t>
  </si>
  <si>
    <t>Maleč</t>
  </si>
  <si>
    <t>č.p. 77</t>
  </si>
  <si>
    <t>Šlapanov</t>
  </si>
  <si>
    <t>č.p. 1</t>
  </si>
  <si>
    <t>U Trojice 2104</t>
  </si>
  <si>
    <t>Hradební 529</t>
  </si>
  <si>
    <t>Oudoleň</t>
  </si>
  <si>
    <t>č.p. 123</t>
  </si>
  <si>
    <t>Věžnice</t>
  </si>
  <si>
    <t>č.p. 85</t>
  </si>
  <si>
    <t>Dalešice</t>
  </si>
  <si>
    <t>č.p. 144</t>
  </si>
  <si>
    <t>Pelhřimov</t>
  </si>
  <si>
    <t>Komenského 1326</t>
  </si>
  <si>
    <t>Humpolec</t>
  </si>
  <si>
    <t>Husova 391</t>
  </si>
  <si>
    <t>Kamenice nad Lipou</t>
  </si>
  <si>
    <t>Pelhřimovská 491</t>
  </si>
  <si>
    <t>Brzkov</t>
  </si>
  <si>
    <t>č.p. 39</t>
  </si>
  <si>
    <t>Hodice</t>
  </si>
  <si>
    <t>č.p. 86</t>
  </si>
  <si>
    <t>Horní Dubenky</t>
  </si>
  <si>
    <t>č.p. 135</t>
  </si>
  <si>
    <t>Kostelec</t>
  </si>
  <si>
    <t>č.p. 87</t>
  </si>
  <si>
    <t>Růžená</t>
  </si>
  <si>
    <t>č.p. 48</t>
  </si>
  <si>
    <t>Urbanov</t>
  </si>
  <si>
    <t>č.p. 26</t>
  </si>
  <si>
    <t>Vyskytná nad Jihlavou</t>
  </si>
  <si>
    <t>č.p. 94</t>
  </si>
  <si>
    <t>Dolní Cerekev</t>
  </si>
  <si>
    <t>Velký Beranov</t>
  </si>
  <si>
    <t>č.p. 331</t>
  </si>
  <si>
    <t>Puklice</t>
  </si>
  <si>
    <t>č.p. 167</t>
  </si>
  <si>
    <t>Dušejov</t>
  </si>
  <si>
    <t>Brtnice</t>
  </si>
  <si>
    <t>Školní 725</t>
  </si>
  <si>
    <t>Luka nad Jihlavou</t>
  </si>
  <si>
    <t>Školní 177</t>
  </si>
  <si>
    <t>Větrný Jeníkov</t>
  </si>
  <si>
    <t>č.p. 171</t>
  </si>
  <si>
    <t>Telč</t>
  </si>
  <si>
    <t>Masarykova 141</t>
  </si>
  <si>
    <t>Hradecká 234</t>
  </si>
  <si>
    <t>Nová Říše</t>
  </si>
  <si>
    <t>Březinova 193</t>
  </si>
  <si>
    <t>Dobronín</t>
  </si>
  <si>
    <t>Polenská 162/4</t>
  </si>
  <si>
    <t>Kamenice</t>
  </si>
  <si>
    <t>č.p. 402</t>
  </si>
  <si>
    <t>Osvobození 1881</t>
  </si>
  <si>
    <t>Jihlava</t>
  </si>
  <si>
    <t>Havlíčkova 234/71</t>
  </si>
  <si>
    <t>Kollárova 2713/30</t>
  </si>
  <si>
    <t>Seifertova 1426/5</t>
  </si>
  <si>
    <t>Jungmannova 3298/6</t>
  </si>
  <si>
    <t>Vícenice u Náměště nad Oslavou</t>
  </si>
  <si>
    <t>č.p. 45</t>
  </si>
  <si>
    <t>Třebelovice</t>
  </si>
  <si>
    <t>Trnava</t>
  </si>
  <si>
    <t>č.p. 75</t>
  </si>
  <si>
    <t>Šebkovice</t>
  </si>
  <si>
    <t>č.p. 159</t>
  </si>
  <si>
    <t>Studenec</t>
  </si>
  <si>
    <t>Rokytnice nad Rokytnou</t>
  </si>
  <si>
    <t>č.p. 15</t>
  </si>
  <si>
    <t>Rapotice</t>
  </si>
  <si>
    <t>Školní 69</t>
  </si>
  <si>
    <t>Pyšel</t>
  </si>
  <si>
    <t>Opatov</t>
  </si>
  <si>
    <t>č.p. 68</t>
  </si>
  <si>
    <t>Mladoňovice</t>
  </si>
  <si>
    <t>č.p. 67</t>
  </si>
  <si>
    <t>Lukov</t>
  </si>
  <si>
    <t>č.p. 32</t>
  </si>
  <si>
    <t>Litohoř</t>
  </si>
  <si>
    <t>č.p. 98</t>
  </si>
  <si>
    <t>Lesonice</t>
  </si>
  <si>
    <t>Kralice nad Oslavou</t>
  </si>
  <si>
    <t>Martinská 52</t>
  </si>
  <si>
    <t>Kouty</t>
  </si>
  <si>
    <t>č.p. 82</t>
  </si>
  <si>
    <t>Koněšín</t>
  </si>
  <si>
    <t>č.p. 72</t>
  </si>
  <si>
    <t>Jakubov u Moravských Budějovic</t>
  </si>
  <si>
    <t>č.p. 130</t>
  </si>
  <si>
    <t>Dukovany</t>
  </si>
  <si>
    <t>č.p. 64</t>
  </si>
  <si>
    <t>Dolní Vilémovice</t>
  </si>
  <si>
    <t>č.p. 42</t>
  </si>
  <si>
    <t>Dešov</t>
  </si>
  <si>
    <t>č.p. 105</t>
  </si>
  <si>
    <t>Blatnice</t>
  </si>
  <si>
    <t>Benetice</t>
  </si>
  <si>
    <t>Nové Syrovice</t>
  </si>
  <si>
    <t>č.p. 5</t>
  </si>
  <si>
    <t>Stařeč</t>
  </si>
  <si>
    <t>Jakubské náměstí 56</t>
  </si>
  <si>
    <t>Výčapy</t>
  </si>
  <si>
    <t>č.p. 7</t>
  </si>
  <si>
    <t>Přibyslavice</t>
  </si>
  <si>
    <t>Kaštanová 142</t>
  </si>
  <si>
    <t>Myslibořice</t>
  </si>
  <si>
    <t>č.p. 170</t>
  </si>
  <si>
    <t>Domamil</t>
  </si>
  <si>
    <t>č.p. 115</t>
  </si>
  <si>
    <t>Budkov</t>
  </si>
  <si>
    <t>Valeč</t>
  </si>
  <si>
    <t>č.p. 222</t>
  </si>
  <si>
    <t>Tasov</t>
  </si>
  <si>
    <t>č.p. 37</t>
  </si>
  <si>
    <t>Předín</t>
  </si>
  <si>
    <t>č.p. 139</t>
  </si>
  <si>
    <t>Březník</t>
  </si>
  <si>
    <t>č.p. 89</t>
  </si>
  <si>
    <t>Čáslavice</t>
  </si>
  <si>
    <t>č.p. 110</t>
  </si>
  <si>
    <t>Týnská 821/8</t>
  </si>
  <si>
    <t>Benešova 585</t>
  </si>
  <si>
    <t>Václavské nám. 44/12</t>
  </si>
  <si>
    <t>Bartuškova 700/20</t>
  </si>
  <si>
    <t>Komenského nám. 61/6</t>
  </si>
  <si>
    <t>Mohelno</t>
  </si>
  <si>
    <t>č.p. 232</t>
  </si>
  <si>
    <t>Vladislav</t>
  </si>
  <si>
    <t>Kněžice</t>
  </si>
  <si>
    <t>Rudíkov</t>
  </si>
  <si>
    <t>Hartvíkovice</t>
  </si>
  <si>
    <t>č.p. 90</t>
  </si>
  <si>
    <t>Budišov</t>
  </si>
  <si>
    <t>č.p. 221</t>
  </si>
  <si>
    <t>Písečné</t>
  </si>
  <si>
    <t>č.p. 30</t>
  </si>
  <si>
    <t>Dalečín</t>
  </si>
  <si>
    <t>č.p. 107</t>
  </si>
  <si>
    <t>Fryšava pod Žákovou horou</t>
  </si>
  <si>
    <t>Křoví</t>
  </si>
  <si>
    <t>č.p. 190</t>
  </si>
  <si>
    <t>Moravec</t>
  </si>
  <si>
    <t>Netín</t>
  </si>
  <si>
    <t>Nížkov</t>
  </si>
  <si>
    <t>č.p. 11</t>
  </si>
  <si>
    <t>Křídla</t>
  </si>
  <si>
    <t>č.p. 52</t>
  </si>
  <si>
    <t>Nová Ves u Nového Města na Moravě</t>
  </si>
  <si>
    <t>č.p. 70</t>
  </si>
  <si>
    <t>Nové Město na Moravě</t>
  </si>
  <si>
    <t>Pohledec 43</t>
  </si>
  <si>
    <t>Radňovice</t>
  </si>
  <si>
    <t>Slavkovice 7</t>
  </si>
  <si>
    <t>Zubří</t>
  </si>
  <si>
    <t>Ostrov nad Oslavou</t>
  </si>
  <si>
    <t>č.p. 93</t>
  </si>
  <si>
    <t>Pavlínov</t>
  </si>
  <si>
    <t>č.p. 44</t>
  </si>
  <si>
    <t>Prosetín</t>
  </si>
  <si>
    <t>Radešínská Svratka</t>
  </si>
  <si>
    <t>č.p. 95</t>
  </si>
  <si>
    <t>Rozsochy</t>
  </si>
  <si>
    <t>Řečice</t>
  </si>
  <si>
    <t>Sázava</t>
  </si>
  <si>
    <t>č.p. 80</t>
  </si>
  <si>
    <t>Škrdlovice</t>
  </si>
  <si>
    <t>Lavičky</t>
  </si>
  <si>
    <t>č.p. 62</t>
  </si>
  <si>
    <t>Velké Meziříčí</t>
  </si>
  <si>
    <t>Lhotky 42</t>
  </si>
  <si>
    <t>Oslavice</t>
  </si>
  <si>
    <t>Ruda</t>
  </si>
  <si>
    <t>č.p. 58</t>
  </si>
  <si>
    <t>Věcov</t>
  </si>
  <si>
    <t>Vír</t>
  </si>
  <si>
    <t>Vojnův Městec</t>
  </si>
  <si>
    <t>Žďár nad Sázavou</t>
  </si>
  <si>
    <t>Santiniho 38/4</t>
  </si>
  <si>
    <t>Hamry nad Sázavou</t>
  </si>
  <si>
    <t>č.p. 133</t>
  </si>
  <si>
    <t>Světnov</t>
  </si>
  <si>
    <t>č.p. 46</t>
  </si>
  <si>
    <t>Mostiště 50</t>
  </si>
  <si>
    <t>Štěpánov nad Svratkou</t>
  </si>
  <si>
    <t>Polnička</t>
  </si>
  <si>
    <t>č.p. 147</t>
  </si>
  <si>
    <t>Bobrová</t>
  </si>
  <si>
    <t>č.p. 129</t>
  </si>
  <si>
    <t>Bohdalov</t>
  </si>
  <si>
    <t>č.p. 205</t>
  </si>
  <si>
    <t>Bory</t>
  </si>
  <si>
    <t>Dolní Bory 161</t>
  </si>
  <si>
    <t>Bystřice nad Pernštejnem</t>
  </si>
  <si>
    <t>Nádražní 615</t>
  </si>
  <si>
    <t>Tyršova 409</t>
  </si>
  <si>
    <t>Dolní Rožínka</t>
  </si>
  <si>
    <t>Český Herálec 440</t>
  </si>
  <si>
    <t>Jimramov</t>
  </si>
  <si>
    <t>Padělek 133</t>
  </si>
  <si>
    <t>Křižanov</t>
  </si>
  <si>
    <t>U Školy 321</t>
  </si>
  <si>
    <t>Měřín</t>
  </si>
  <si>
    <t>Náměstí 96</t>
  </si>
  <si>
    <t>Vratislavovo náměstí 124</t>
  </si>
  <si>
    <t>Leandra Čecha 860</t>
  </si>
  <si>
    <t>Nové Veselí</t>
  </si>
  <si>
    <t>Na Městečku 1</t>
  </si>
  <si>
    <t>Osová Bítýška</t>
  </si>
  <si>
    <t>č.p. 246</t>
  </si>
  <si>
    <t>Radostín nad Oslavou</t>
  </si>
  <si>
    <t>č.p. 136</t>
  </si>
  <si>
    <t>Rovečné</t>
  </si>
  <si>
    <t>č.p. 181</t>
  </si>
  <si>
    <t>Sněžné</t>
  </si>
  <si>
    <t>č.p. 96</t>
  </si>
  <si>
    <t>Strážek</t>
  </si>
  <si>
    <t>č.p. 27</t>
  </si>
  <si>
    <t>Svratka</t>
  </si>
  <si>
    <t>Partyzánská 310</t>
  </si>
  <si>
    <t>Velká Bíteš</t>
  </si>
  <si>
    <t>Sadová 579</t>
  </si>
  <si>
    <t>Velká Losenice</t>
  </si>
  <si>
    <t>č.p. 248</t>
  </si>
  <si>
    <t>Sokolovská 470/13</t>
  </si>
  <si>
    <t>Komenského 715/2</t>
  </si>
  <si>
    <t>Komenského 825/6</t>
  </si>
  <si>
    <t>Švermova 1132/4</t>
  </si>
  <si>
    <t>Tyršova 106</t>
  </si>
  <si>
    <t>Malá 154</t>
  </si>
  <si>
    <t>Tišnovská 116</t>
  </si>
  <si>
    <t>Poštovní 1663/3</t>
  </si>
  <si>
    <t>Kpt. Jaroše 836/1</t>
  </si>
  <si>
    <t>Zvole</t>
  </si>
  <si>
    <t>č.p. 84</t>
  </si>
  <si>
    <t>Oslavická 1800/20</t>
  </si>
  <si>
    <t>Nuselská 3240</t>
  </si>
  <si>
    <t>Kožlí</t>
  </si>
  <si>
    <t>č.p. 2</t>
  </si>
  <si>
    <t>Jarní 380/22</t>
  </si>
  <si>
    <t>Kozlov</t>
  </si>
  <si>
    <t>Křížová 1367/33</t>
  </si>
  <si>
    <t>Heraltice</t>
  </si>
  <si>
    <t>Častrov</t>
  </si>
  <si>
    <t>č.p. 104</t>
  </si>
  <si>
    <t>Čejov</t>
  </si>
  <si>
    <t>č.p. 4</t>
  </si>
  <si>
    <t>Jiřice</t>
  </si>
  <si>
    <t>Olešná</t>
  </si>
  <si>
    <t>Černovice</t>
  </si>
  <si>
    <t>Bělohrobského 367</t>
  </si>
  <si>
    <t>Horní Cerekev</t>
  </si>
  <si>
    <t>Tyršova 209</t>
  </si>
  <si>
    <t>Hálkova 591</t>
  </si>
  <si>
    <t>Vackova 125</t>
  </si>
  <si>
    <t>Košetice</t>
  </si>
  <si>
    <t>č.p. 165</t>
  </si>
  <si>
    <t>Nová Cerekev</t>
  </si>
  <si>
    <t>Nový Rychnov</t>
  </si>
  <si>
    <t>Obrataň</t>
  </si>
  <si>
    <t>č.p. 148</t>
  </si>
  <si>
    <t>Pacov</t>
  </si>
  <si>
    <t>nám. Svobody 321</t>
  </si>
  <si>
    <t>Za Branou 1184</t>
  </si>
  <si>
    <t>Krásovy domky 989</t>
  </si>
  <si>
    <t>Komenského 1465</t>
  </si>
  <si>
    <t>Pražská 1543</t>
  </si>
  <si>
    <t>Počátky</t>
  </si>
  <si>
    <t>Komenského sady 387</t>
  </si>
  <si>
    <t>Senožaty</t>
  </si>
  <si>
    <t>č.p. 184</t>
  </si>
  <si>
    <t>Vyskytná</t>
  </si>
  <si>
    <t>č.p. 151</t>
  </si>
  <si>
    <t>Želiv</t>
  </si>
  <si>
    <t>č.p. 220</t>
  </si>
  <si>
    <t>Žirovnice</t>
  </si>
  <si>
    <t>Komenského 47</t>
  </si>
  <si>
    <t>Nová Ves u Světlé</t>
  </si>
  <si>
    <t>č.p. 33</t>
  </si>
  <si>
    <t>Cejle</t>
  </si>
  <si>
    <t>č.p. 116</t>
  </si>
  <si>
    <t>Pavlov</t>
  </si>
  <si>
    <t>Hradská 894</t>
  </si>
  <si>
    <t>Lipník</t>
  </si>
  <si>
    <t>Unčín</t>
  </si>
  <si>
    <t>č.p. 51</t>
  </si>
  <si>
    <t>Palachova 2189/35</t>
  </si>
  <si>
    <t>Lísek</t>
  </si>
  <si>
    <t>Lhota 80</t>
  </si>
  <si>
    <t>Vepřová</t>
  </si>
  <si>
    <t>Demlova 4178/32</t>
  </si>
  <si>
    <t>Demlova 4765/34</t>
  </si>
  <si>
    <t>Evžena Rošického 2591/2</t>
  </si>
  <si>
    <t>Nad Plovárnou 4494/5</t>
  </si>
  <si>
    <t>Žižkova 2048/50</t>
  </si>
  <si>
    <t>Polná</t>
  </si>
  <si>
    <t>Poděbradova 79</t>
  </si>
  <si>
    <t>Třešť</t>
  </si>
  <si>
    <t>Josefa Hory 1050/31</t>
  </si>
  <si>
    <t>náměstí Svobody 1369/3</t>
  </si>
  <si>
    <t>Zahradníčkova 842/23</t>
  </si>
  <si>
    <t>Dobešovská 1</t>
  </si>
  <si>
    <t>Březinova 3659/31</t>
  </si>
  <si>
    <t>Na Kopcích 342</t>
  </si>
  <si>
    <t>Dobrá Voda</t>
  </si>
  <si>
    <t>Křižánky</t>
  </si>
  <si>
    <t>Moravské Křižánky 92</t>
  </si>
  <si>
    <t>Rožná</t>
  </si>
  <si>
    <t>Božejov</t>
  </si>
  <si>
    <t>Štoky</t>
  </si>
  <si>
    <t>Stonařov</t>
  </si>
  <si>
    <t>č.p. 242</t>
  </si>
  <si>
    <t>Batelov</t>
  </si>
  <si>
    <t>Školní 373/2</t>
  </si>
  <si>
    <t>Dlouhá Brtnice</t>
  </si>
  <si>
    <t>Hořepník</t>
  </si>
  <si>
    <t>Nám. Prof. Bechyně 53</t>
  </si>
  <si>
    <t>Lukavec</t>
  </si>
  <si>
    <t>Na Podskalí 282</t>
  </si>
  <si>
    <t>Zhoř</t>
  </si>
  <si>
    <t>č.p. 102</t>
  </si>
  <si>
    <t>Stará Říše</t>
  </si>
  <si>
    <t>č.p. 41</t>
  </si>
  <si>
    <t>Bohdalec</t>
  </si>
  <si>
    <t>Dolní Heřmanice</t>
  </si>
  <si>
    <t>Veselý Žďár</t>
  </si>
  <si>
    <t>Mrákotín</t>
  </si>
  <si>
    <t>Rynárec</t>
  </si>
  <si>
    <t>č.p. 140</t>
  </si>
  <si>
    <t>Krahulčí</t>
  </si>
  <si>
    <t>Školní 2055</t>
  </si>
  <si>
    <t>Komenského 1/22</t>
  </si>
  <si>
    <t>Úsobí</t>
  </si>
  <si>
    <t>Klášter 10</t>
  </si>
  <si>
    <t>Komenského 118</t>
  </si>
  <si>
    <t>Barvířská 30/15</t>
  </si>
  <si>
    <t>Tyršova 321</t>
  </si>
  <si>
    <t>Tišnovská 115</t>
  </si>
  <si>
    <t>Police</t>
  </si>
  <si>
    <t>č.p. 146</t>
  </si>
  <si>
    <t>č.p. 78</t>
  </si>
  <si>
    <t>Komenského 626</t>
  </si>
  <si>
    <t>č.p. 186</t>
  </si>
  <si>
    <t>Komenského 972/10</t>
  </si>
  <si>
    <t>Kojetice</t>
  </si>
  <si>
    <t>Jamné</t>
  </si>
  <si>
    <t>č.p. 197</t>
  </si>
  <si>
    <t>Vlásenice 59</t>
  </si>
  <si>
    <t>Demlova 890</t>
  </si>
  <si>
    <t>9. května 53/3</t>
  </si>
  <si>
    <t>Havlíčkova 1395/30</t>
  </si>
  <si>
    <t>Indusova/210</t>
  </si>
  <si>
    <t>Kyjovská 3187</t>
  </si>
  <si>
    <t>Havlíčkova 5628/26</t>
  </si>
  <si>
    <t>Dolní Město</t>
  </si>
  <si>
    <t>č.p. 302</t>
  </si>
  <si>
    <t>č.p. 327</t>
  </si>
  <si>
    <t>v tom 2. ročník - individuální vzdělávání (§ 41)</t>
  </si>
  <si>
    <t>v tom 2. ročník - vzdělávání v zahraničí nebo v zahr. škole (§ 38)</t>
  </si>
  <si>
    <t>R13032</t>
  </si>
  <si>
    <t>R13033</t>
  </si>
  <si>
    <t>individuální</t>
  </si>
  <si>
    <t>zahraničí</t>
  </si>
  <si>
    <t>počet tříd (3. ročník)</t>
  </si>
  <si>
    <t>počet žáků (3. ročník)</t>
  </si>
  <si>
    <t>počet metodik pro učitele</t>
  </si>
  <si>
    <t>okres</t>
  </si>
  <si>
    <t>Základní škola Ledeč nad Sázavou, příspěvková organizace</t>
  </si>
  <si>
    <t>zsledec@seznam.cz</t>
  </si>
  <si>
    <t>Mgr. Jaroslav Šťastný</t>
  </si>
  <si>
    <t>Základní škola Nové Město na Moravě, Vratislavovo náměstí 124, okres Žďár nad Sázavou</t>
  </si>
  <si>
    <t>otto.ondracek@zs1.nmnm.cz</t>
  </si>
  <si>
    <t>Mgr. Otto Ondráček</t>
  </si>
  <si>
    <t>Základní škola Jihlava, E. Rošického 2, příspěvková organizace</t>
  </si>
  <si>
    <t>reditel@zsrosi.ji.cz</t>
  </si>
  <si>
    <t>Mgr. František Svoboda</t>
  </si>
  <si>
    <t>Základní škola Pacov</t>
  </si>
  <si>
    <t>reditel@zspacov.cz</t>
  </si>
  <si>
    <t>Mgr. Jaromír Havel</t>
  </si>
  <si>
    <t>Základní škola Velké Meziříčí, Sokolovská 470/13</t>
  </si>
  <si>
    <t>reditel@zssokolovska.cz</t>
  </si>
  <si>
    <t>Mgr. Karel Kaštan</t>
  </si>
  <si>
    <t>Základní škola a Mateřská škola Dolní Rožínka</t>
  </si>
  <si>
    <t>vedeni@zsdr.cz</t>
  </si>
  <si>
    <t>Mgr. Vladimír Makovský</t>
  </si>
  <si>
    <t>Základní škola a mateřská škola Herálec</t>
  </si>
  <si>
    <t>skola@zs-heralec.cz</t>
  </si>
  <si>
    <t>Mgr. Dana Vencová</t>
  </si>
  <si>
    <t>Základní škola a mateřská škola Vilémov, okres Havlíčkův Brod</t>
  </si>
  <si>
    <t>zs-vilemov@seznam.cz</t>
  </si>
  <si>
    <t>Mgr. Lenka Mudrochová</t>
  </si>
  <si>
    <t>Základní škola Polná, okres Jihlava</t>
  </si>
  <si>
    <t>zakladni.skola@polna.cz</t>
  </si>
  <si>
    <t>Mgr. Zdeněk Dvořák</t>
  </si>
  <si>
    <t>Základní škola Velká Bíteš, příspěvková organizace</t>
  </si>
  <si>
    <t>reditel@zsbites.cz</t>
  </si>
  <si>
    <t>Mgr. Věra Kroutilová</t>
  </si>
  <si>
    <t>Základní škola a Mateřská škola Rožná, okres Žďár nad Sázavou, příspěvková organizace</t>
  </si>
  <si>
    <t>zsrozna@tiscali.cz</t>
  </si>
  <si>
    <t>Mgr. Jana Romanová</t>
  </si>
  <si>
    <t>Základní škola a Mateřská škola Kojetice, okres Třebíč, příspěvková organizace</t>
  </si>
  <si>
    <t>info@zskojetice.cz</t>
  </si>
  <si>
    <t>Petr Mejzlík</t>
  </si>
  <si>
    <t>Meruzalka-Montessori mateřská škola a základní škola v Jihlavě, o.p.s.</t>
  </si>
  <si>
    <t>reditel@meruzalka.cz</t>
  </si>
  <si>
    <t>Mgr. Jana Procházková</t>
  </si>
  <si>
    <t>Základní škola a mateřská škola Dolní Město</t>
  </si>
  <si>
    <t>info@zsdolnimesto.cz</t>
  </si>
  <si>
    <t>Mgr. Marie Maštálková</t>
  </si>
  <si>
    <t>Identifikátor pracoviště školy</t>
  </si>
  <si>
    <t>Identifikátor ředitelství</t>
  </si>
  <si>
    <t>Sídlo</t>
  </si>
  <si>
    <t>Ulice</t>
  </si>
  <si>
    <t>Okres</t>
  </si>
  <si>
    <t>Název</t>
  </si>
  <si>
    <t>Ředitel</t>
  </si>
  <si>
    <t>Telefon</t>
  </si>
  <si>
    <t>E-mail</t>
  </si>
  <si>
    <t>Celkem</t>
  </si>
  <si>
    <t>Název školy</t>
  </si>
  <si>
    <t>Počet kusů (sad)</t>
  </si>
  <si>
    <t>Kraj Vysočina</t>
  </si>
  <si>
    <t>Věžní 28</t>
  </si>
  <si>
    <t>Ing. Jana Hadravová, MPA</t>
  </si>
  <si>
    <t>Počet distribuovaných sad celkem</t>
  </si>
  <si>
    <t>736629862</t>
  </si>
  <si>
    <t>Počet žáků (3. ročník) - počet sad</t>
  </si>
  <si>
    <t>Krajský úřad Kraje Vysočina</t>
  </si>
  <si>
    <t>hadravova.j@kr-vysocina.cz</t>
  </si>
  <si>
    <t>Příloha č. 2 kupní smlouvy - distribuční seznam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</si>
</sst>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3" fontId="4" fillId="0" borderId="2" xfId="0" applyNumberFormat="1" applyFont="1" applyBorder="1"/>
    <xf numFmtId="0" fontId="4" fillId="0" borderId="3" xfId="0" applyFont="1" applyBorder="1"/>
    <xf numFmtId="0" fontId="2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3" xfId="0" applyFont="1" applyFill="1" applyBorder="1"/>
    <xf numFmtId="0" fontId="4" fillId="2" borderId="2" xfId="0" applyFont="1" applyFill="1" applyBorder="1"/>
    <xf numFmtId="0" fontId="2" fillId="4" borderId="4" xfId="0" applyFont="1" applyFill="1" applyBorder="1" applyAlignment="1">
      <alignment vertical="center" wrapText="1"/>
    </xf>
    <xf numFmtId="0" fontId="4" fillId="0" borderId="2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right" vertical="center" wrapText="1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landova.r\AppData\Local\Microsoft\Windows\INetCache\Content.Outlook\EASV003E\Po&#269;et%20stavebnic%20bro&#382;ur-aktualizov&#225;n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 refreshError="1">
        <row r="2">
          <cell r="A2">
            <v>102006652</v>
          </cell>
          <cell r="B2" t="str">
            <v>Základní škola a Mateřská škola Česká Bělá</v>
          </cell>
          <cell r="C2" t="str">
            <v>č.p. 300</v>
          </cell>
          <cell r="D2" t="str">
            <v>Česká Bělá</v>
          </cell>
          <cell r="E2" t="str">
            <v>HB</v>
          </cell>
          <cell r="F2" t="str">
            <v>Mgr. Jana Domkářová</v>
          </cell>
          <cell r="G2" t="str">
            <v>zs.ceskabela@tiscali.cz</v>
          </cell>
          <cell r="H2">
            <v>569444188</v>
          </cell>
          <cell r="I2">
            <v>12</v>
          </cell>
          <cell r="J2">
            <v>17</v>
          </cell>
          <cell r="K2">
            <v>1</v>
          </cell>
        </row>
        <row r="3">
          <cell r="A3">
            <v>102006032</v>
          </cell>
          <cell r="B3" t="str">
            <v>Základní škola a mateřská škola Dlouhá Ves, okres Havlíčkův Brod</v>
          </cell>
          <cell r="C3" t="str">
            <v>č.p. 69</v>
          </cell>
          <cell r="D3" t="str">
            <v>Dlouhá Ves</v>
          </cell>
          <cell r="E3" t="str">
            <v>HB</v>
          </cell>
          <cell r="F3" t="str">
            <v>Mgr. Rudolf Nožka</v>
          </cell>
          <cell r="G3" t="str">
            <v>nozka.dlves@seznam.cz</v>
          </cell>
          <cell r="H3">
            <v>569432164</v>
          </cell>
          <cell r="I3">
            <v>0</v>
          </cell>
          <cell r="J3">
            <v>6</v>
          </cell>
          <cell r="K3">
            <v>1</v>
          </cell>
        </row>
        <row r="4">
          <cell r="A4">
            <v>102006067</v>
          </cell>
          <cell r="B4" t="str">
            <v>Základní škola a mateřská škola Dolní Krupá, okres Havlíčkův Brod</v>
          </cell>
          <cell r="C4" t="str">
            <v>č.p. 8</v>
          </cell>
          <cell r="D4" t="str">
            <v>Dolní Krupá</v>
          </cell>
          <cell r="E4" t="str">
            <v>HB</v>
          </cell>
          <cell r="F4" t="str">
            <v>Mgr. Jan Polívka</v>
          </cell>
          <cell r="G4" t="str">
            <v>polivka.jn@seznam.cz</v>
          </cell>
          <cell r="H4">
            <v>569436125</v>
          </cell>
          <cell r="I4">
            <v>0</v>
          </cell>
          <cell r="J4">
            <v>12</v>
          </cell>
          <cell r="K4">
            <v>1</v>
          </cell>
        </row>
        <row r="5">
          <cell r="A5">
            <v>102006059</v>
          </cell>
          <cell r="B5" t="str">
            <v>Základní škola a mateřská škola Dolní Město</v>
          </cell>
          <cell r="C5" t="str">
            <v>č.p. 135</v>
          </cell>
          <cell r="D5" t="str">
            <v>Dolní Město</v>
          </cell>
          <cell r="E5" t="str">
            <v>HB</v>
          </cell>
          <cell r="F5" t="str">
            <v>Mgr. Marie Maštálková</v>
          </cell>
          <cell r="G5" t="str">
            <v>zs.dolnimesto@centrum.cz</v>
          </cell>
          <cell r="H5">
            <v>569487132</v>
          </cell>
          <cell r="I5">
            <v>0</v>
          </cell>
          <cell r="J5">
            <v>9</v>
          </cell>
          <cell r="K5">
            <v>1</v>
          </cell>
        </row>
        <row r="6">
          <cell r="A6">
            <v>102006628</v>
          </cell>
          <cell r="B6" t="str">
            <v>Základní škola a Mateřská škola Golčův Jeníkov, příspěvková organizace</v>
          </cell>
          <cell r="C6" t="str">
            <v>Mírová 253</v>
          </cell>
          <cell r="D6" t="str">
            <v>Golčův Jeníkov</v>
          </cell>
          <cell r="E6" t="str">
            <v>HB</v>
          </cell>
          <cell r="F6" t="str">
            <v>Mgr. Luděk Ježek</v>
          </cell>
          <cell r="G6" t="str">
            <v>jezek.ludek@skolagj.cz</v>
          </cell>
          <cell r="H6">
            <v>569442529</v>
          </cell>
          <cell r="I6">
            <v>39</v>
          </cell>
          <cell r="J6">
            <v>41</v>
          </cell>
          <cell r="K6">
            <v>2</v>
          </cell>
        </row>
        <row r="7">
          <cell r="A7">
            <v>102006393</v>
          </cell>
          <cell r="B7" t="str">
            <v>Základní škola a Mateřská škola Habry</v>
          </cell>
          <cell r="C7" t="str">
            <v>V Zahradách 18</v>
          </cell>
          <cell r="D7" t="str">
            <v>Habry</v>
          </cell>
          <cell r="E7" t="str">
            <v>HB</v>
          </cell>
          <cell r="F7" t="str">
            <v>Mgr. Eva Doležalová</v>
          </cell>
          <cell r="G7" t="str">
            <v>skola@zshabry.cz</v>
          </cell>
          <cell r="H7">
            <v>569441230</v>
          </cell>
          <cell r="I7">
            <v>24</v>
          </cell>
          <cell r="J7">
            <v>22</v>
          </cell>
          <cell r="K7">
            <v>1</v>
          </cell>
        </row>
        <row r="8">
          <cell r="A8">
            <v>102006288</v>
          </cell>
          <cell r="B8" t="str">
            <v>Základní škola a Mateřská škola Havlíčkova Borová</v>
          </cell>
          <cell r="C8" t="str">
            <v>Náměstí 97</v>
          </cell>
          <cell r="D8" t="str">
            <v>Havlíčkova Borová</v>
          </cell>
          <cell r="E8" t="str">
            <v>HB</v>
          </cell>
          <cell r="F8" t="str">
            <v>Mgr. Martina Brychtová</v>
          </cell>
          <cell r="G8" t="str">
            <v>zs.hborova@seznam.cz</v>
          </cell>
          <cell r="H8">
            <v>561202087</v>
          </cell>
          <cell r="I8">
            <v>14</v>
          </cell>
          <cell r="J8">
            <v>17</v>
          </cell>
          <cell r="K8">
            <v>1</v>
          </cell>
        </row>
        <row r="9">
          <cell r="A9">
            <v>102006431</v>
          </cell>
          <cell r="B9" t="str">
            <v>Základní škola Havlíčkův Brod, Štáflova 2004</v>
          </cell>
          <cell r="C9" t="str">
            <v>Štáflova 2004</v>
          </cell>
          <cell r="D9" t="str">
            <v>Havlíčkův Brod</v>
          </cell>
          <cell r="E9" t="str">
            <v>HB</v>
          </cell>
          <cell r="F9" t="str">
            <v>PaedDr. Veronika Prchalová</v>
          </cell>
          <cell r="G9" t="str">
            <v>zssta@hbnet.cz</v>
          </cell>
          <cell r="H9">
            <v>569422383</v>
          </cell>
          <cell r="I9">
            <v>59</v>
          </cell>
          <cell r="J9">
            <v>61</v>
          </cell>
          <cell r="K9">
            <v>2</v>
          </cell>
        </row>
        <row r="10">
          <cell r="A10">
            <v>102006440</v>
          </cell>
          <cell r="B10" t="str">
            <v>Základní škola Havlíčkův Brod, V Sadech 560</v>
          </cell>
          <cell r="C10" t="str">
            <v>V Sadech 560</v>
          </cell>
          <cell r="D10" t="str">
            <v>Havlíčkův Brod</v>
          </cell>
          <cell r="E10" t="str">
            <v>HB</v>
          </cell>
          <cell r="F10" t="str">
            <v>PedDr. Milena Honsová</v>
          </cell>
          <cell r="G10" t="str">
            <v>sady@hbnet.cz</v>
          </cell>
          <cell r="H10">
            <v>569422179</v>
          </cell>
          <cell r="I10">
            <v>92</v>
          </cell>
          <cell r="J10">
            <v>55</v>
          </cell>
          <cell r="K10">
            <v>2</v>
          </cell>
        </row>
        <row r="11">
          <cell r="A11">
            <v>102006458</v>
          </cell>
          <cell r="B11" t="str">
            <v>Základní škola a Mateřská škola Havlíčkův Brod, Wolkerova 2941</v>
          </cell>
          <cell r="C11" t="str">
            <v>Wolkerova 2941</v>
          </cell>
          <cell r="D11" t="str">
            <v>Havlíčkův Brod</v>
          </cell>
          <cell r="E11" t="str">
            <v>HB</v>
          </cell>
          <cell r="F11" t="str">
            <v>Mgr. Miloš Fikar</v>
          </cell>
          <cell r="G11" t="str">
            <v>sekretariat@zswolkerova.cz</v>
          </cell>
          <cell r="H11">
            <v>569431346</v>
          </cell>
          <cell r="I11">
            <v>70</v>
          </cell>
          <cell r="J11">
            <v>73</v>
          </cell>
          <cell r="K11">
            <v>3</v>
          </cell>
        </row>
        <row r="12">
          <cell r="A12">
            <v>102006687</v>
          </cell>
          <cell r="B12" t="str">
            <v>Základní škola Havlíčkův Brod, Konečná 1884</v>
          </cell>
          <cell r="C12" t="str">
            <v>Konečná 1884</v>
          </cell>
          <cell r="D12" t="str">
            <v>Havlíčkův Brod</v>
          </cell>
          <cell r="E12" t="str">
            <v>HB</v>
          </cell>
          <cell r="F12" t="str">
            <v>Mgr. Jana Beránková</v>
          </cell>
          <cell r="G12" t="str">
            <v>zskon@hbnet.cz</v>
          </cell>
          <cell r="H12">
            <v>569427850</v>
          </cell>
          <cell r="I12">
            <v>28</v>
          </cell>
          <cell r="J12">
            <v>31</v>
          </cell>
          <cell r="K12">
            <v>1</v>
          </cell>
        </row>
        <row r="13">
          <cell r="A13">
            <v>102006792</v>
          </cell>
          <cell r="B13" t="str">
            <v>Základní škola a Praktická škola, U Trojice 2104, Havlíčkův Brod</v>
          </cell>
          <cell r="C13" t="str">
            <v>U Trojice 2104</v>
          </cell>
          <cell r="D13" t="str">
            <v>Havlíčkův Brod</v>
          </cell>
          <cell r="E13" t="str">
            <v>HB</v>
          </cell>
          <cell r="F13" t="str">
            <v>Mgr. Klára Sojková</v>
          </cell>
          <cell r="G13" t="str">
            <v>specialni.skola@tiscali.cz</v>
          </cell>
          <cell r="H13">
            <v>569422220</v>
          </cell>
          <cell r="I13">
            <v>13</v>
          </cell>
          <cell r="J13">
            <v>2</v>
          </cell>
          <cell r="K13">
            <v>1</v>
          </cell>
        </row>
        <row r="14">
          <cell r="A14">
            <v>103378537</v>
          </cell>
          <cell r="B14" t="str">
            <v>Základní škola Havlíčkův Brod, Nuselská 3240</v>
          </cell>
          <cell r="C14" t="str">
            <v>Nuselská 3240</v>
          </cell>
          <cell r="D14" t="str">
            <v>Havlíčkův Brod</v>
          </cell>
          <cell r="E14" t="str">
            <v>HB</v>
          </cell>
          <cell r="F14" t="str">
            <v>Mgr. Milena Popelová</v>
          </cell>
          <cell r="G14" t="str">
            <v>zs.nuselska@worldonline.cz</v>
          </cell>
          <cell r="H14">
            <v>569429070</v>
          </cell>
          <cell r="I14">
            <v>28</v>
          </cell>
          <cell r="J14">
            <v>48</v>
          </cell>
          <cell r="K14">
            <v>2</v>
          </cell>
        </row>
        <row r="15">
          <cell r="A15">
            <v>102006385</v>
          </cell>
          <cell r="B15" t="str">
            <v>Základní škola a mateřská škola Herálec</v>
          </cell>
          <cell r="C15" t="str">
            <v>č.p. 38</v>
          </cell>
          <cell r="D15" t="str">
            <v>Herálec</v>
          </cell>
          <cell r="E15" t="str">
            <v>HB</v>
          </cell>
          <cell r="F15" t="str">
            <v>Mgr. Libuše Ulrichová</v>
          </cell>
          <cell r="G15" t="str">
            <v>skola@heralec.cz</v>
          </cell>
          <cell r="H15">
            <v>569445137</v>
          </cell>
          <cell r="I15">
            <v>12</v>
          </cell>
          <cell r="J15">
            <v>13</v>
          </cell>
          <cell r="K15">
            <v>1</v>
          </cell>
        </row>
        <row r="16">
          <cell r="A16">
            <v>102006075</v>
          </cell>
          <cell r="B16" t="str">
            <v>Základní škola a mateřská škola Hněvkovice, příspěvková organizace</v>
          </cell>
          <cell r="C16" t="str">
            <v>č.p. 14</v>
          </cell>
          <cell r="D16" t="str">
            <v>Hněvkovice</v>
          </cell>
          <cell r="E16" t="str">
            <v>HB</v>
          </cell>
          <cell r="F16" t="str">
            <v>Mgr. Magda Bártová</v>
          </cell>
          <cell r="G16" t="str">
            <v>Magda.Bartova@seznam.cz</v>
          </cell>
          <cell r="H16">
            <v>739052566</v>
          </cell>
          <cell r="I16">
            <v>0</v>
          </cell>
          <cell r="J16">
            <v>5</v>
          </cell>
          <cell r="K16">
            <v>1</v>
          </cell>
        </row>
        <row r="17">
          <cell r="A17">
            <v>102006466</v>
          </cell>
          <cell r="B17" t="str">
            <v>Základní škola Chotěboř, Buttulova 74, okres Havlíčkův Brod</v>
          </cell>
          <cell r="C17" t="str">
            <v>Buttulova 74</v>
          </cell>
          <cell r="D17" t="str">
            <v>Chotěboř</v>
          </cell>
          <cell r="E17" t="str">
            <v>HB</v>
          </cell>
          <cell r="F17" t="str">
            <v>PaedDr. Z. Königsmarková</v>
          </cell>
          <cell r="G17" t="str">
            <v>zsbuttulova@chnet.cz;info@zsbuttulova.cz</v>
          </cell>
          <cell r="H17">
            <v>569626628</v>
          </cell>
          <cell r="I17">
            <v>44</v>
          </cell>
          <cell r="J17">
            <v>63</v>
          </cell>
          <cell r="K17">
            <v>3</v>
          </cell>
        </row>
        <row r="18">
          <cell r="A18">
            <v>102006474</v>
          </cell>
          <cell r="B18" t="str">
            <v>Základní škola Chotěboř, Smetanova 745, okres Havlíčkův Brod</v>
          </cell>
          <cell r="C18" t="str">
            <v>Smetanova 745</v>
          </cell>
          <cell r="D18" t="str">
            <v>Chotěboř</v>
          </cell>
          <cell r="E18" t="str">
            <v>HB</v>
          </cell>
          <cell r="F18" t="str">
            <v>Ing. Milan Janda</v>
          </cell>
          <cell r="G18" t="str">
            <v>zssmet@sch.cz</v>
          </cell>
          <cell r="H18">
            <v>569624148</v>
          </cell>
          <cell r="I18">
            <v>58</v>
          </cell>
          <cell r="J18">
            <v>42</v>
          </cell>
          <cell r="K18">
            <v>2</v>
          </cell>
        </row>
        <row r="19">
          <cell r="A19">
            <v>102006814</v>
          </cell>
          <cell r="B19" t="str">
            <v>Základní škola a Praktická škola Chotěboř</v>
          </cell>
          <cell r="C19" t="str">
            <v>Hradební 529</v>
          </cell>
          <cell r="D19" t="str">
            <v>Chotěboř</v>
          </cell>
          <cell r="E19" t="str">
            <v>HB</v>
          </cell>
          <cell r="F19" t="str">
            <v>Mgr.Bc.Danielková Drahomíra</v>
          </cell>
          <cell r="G19" t="str">
            <v>skola@zs-chotebor.com</v>
          </cell>
          <cell r="H19">
            <v>569624502</v>
          </cell>
          <cell r="I19">
            <v>9</v>
          </cell>
          <cell r="J19">
            <v>2</v>
          </cell>
          <cell r="K19">
            <v>1</v>
          </cell>
        </row>
        <row r="20">
          <cell r="A20">
            <v>103378545</v>
          </cell>
          <cell r="B20" t="str">
            <v>Základní škola a mateřská škola Kožlí</v>
          </cell>
          <cell r="C20" t="str">
            <v>č.p. 2</v>
          </cell>
          <cell r="D20" t="str">
            <v>Kožlí</v>
          </cell>
          <cell r="E20" t="str">
            <v>HB</v>
          </cell>
          <cell r="F20" t="str">
            <v>Iva Gabrielová-Hanzlíková</v>
          </cell>
          <cell r="G20" t="str">
            <v>zskozli@centrum.cz</v>
          </cell>
          <cell r="H20">
            <v>569721715</v>
          </cell>
          <cell r="I20">
            <v>0</v>
          </cell>
          <cell r="J20">
            <v>13</v>
          </cell>
          <cell r="K20">
            <v>1</v>
          </cell>
        </row>
        <row r="21">
          <cell r="A21">
            <v>102006105</v>
          </cell>
          <cell r="B21" t="str">
            <v>Základní škola a Mateřská škola Krásná Hora, příspěvková organizace</v>
          </cell>
          <cell r="C21" t="str">
            <v>č.p. 34</v>
          </cell>
          <cell r="D21" t="str">
            <v>Krásná Hora</v>
          </cell>
          <cell r="E21" t="str">
            <v>HB</v>
          </cell>
          <cell r="F21" t="str">
            <v>Mgr. Andrea Marková</v>
          </cell>
          <cell r="G21" t="str">
            <v>zs.krasnahora@email.cz</v>
          </cell>
          <cell r="H21">
            <v>569488121</v>
          </cell>
          <cell r="I21">
            <v>0</v>
          </cell>
          <cell r="J21">
            <v>2</v>
          </cell>
          <cell r="K21">
            <v>1</v>
          </cell>
        </row>
        <row r="22">
          <cell r="A22">
            <v>102006482</v>
          </cell>
          <cell r="B22" t="str">
            <v>Základní škola Krucemburk, okres Havlíčkův Brod</v>
          </cell>
          <cell r="C22" t="str">
            <v>Školní 440</v>
          </cell>
          <cell r="D22" t="str">
            <v>Krucemburk</v>
          </cell>
          <cell r="E22" t="str">
            <v>HB</v>
          </cell>
          <cell r="F22" t="str">
            <v>Mgr. Jiří Šikl</v>
          </cell>
          <cell r="G22" t="str">
            <v>zskrucemburk@seznam.cz</v>
          </cell>
          <cell r="H22">
            <v>569697108</v>
          </cell>
          <cell r="I22">
            <v>21</v>
          </cell>
          <cell r="J22">
            <v>19</v>
          </cell>
          <cell r="K22">
            <v>1</v>
          </cell>
        </row>
        <row r="23">
          <cell r="A23">
            <v>102006512</v>
          </cell>
          <cell r="B23" t="str">
            <v>Základní škola Ledeč nad Sázavou, příspěvková organizace</v>
          </cell>
          <cell r="C23" t="str">
            <v>Komenského 104</v>
          </cell>
          <cell r="D23" t="str">
            <v>Ledeč nad Sázavou</v>
          </cell>
          <cell r="E23" t="str">
            <v>HB</v>
          </cell>
          <cell r="F23" t="str">
            <v>Mgr. Petra Vágnerová</v>
          </cell>
          <cell r="G23" t="str">
            <v>zsledec@seznam.cz</v>
          </cell>
          <cell r="H23">
            <v>569726420</v>
          </cell>
          <cell r="I23">
            <v>49</v>
          </cell>
          <cell r="J23">
            <v>74</v>
          </cell>
          <cell r="K23">
            <v>3</v>
          </cell>
        </row>
        <row r="24">
          <cell r="A24">
            <v>102006041</v>
          </cell>
          <cell r="B24" t="str">
            <v>Mateřská škola a Základní škola Dobrnice okres Havlíčkův Brod</v>
          </cell>
          <cell r="C24" t="str">
            <v>Dobrnice 34</v>
          </cell>
          <cell r="D24" t="str">
            <v>Leština u Světlé</v>
          </cell>
          <cell r="E24" t="str">
            <v>HB</v>
          </cell>
          <cell r="F24" t="str">
            <v>Mgr. Jan Mikeš</v>
          </cell>
          <cell r="G24" t="str">
            <v>mikes@zsdobrnice.cz</v>
          </cell>
          <cell r="H24">
            <v>775569552</v>
          </cell>
          <cell r="I24">
            <v>0</v>
          </cell>
          <cell r="J24">
            <v>4</v>
          </cell>
          <cell r="K24">
            <v>1</v>
          </cell>
        </row>
        <row r="25">
          <cell r="A25">
            <v>102006113</v>
          </cell>
          <cell r="B25" t="str">
            <v>Základní škola a Mateřská škola Libice nad Doubravou</v>
          </cell>
          <cell r="C25" t="str">
            <v>nám. Sv. Jiljí 11</v>
          </cell>
          <cell r="D25" t="str">
            <v>Libice nad Doubravou</v>
          </cell>
          <cell r="E25" t="str">
            <v>HB</v>
          </cell>
          <cell r="F25" t="str">
            <v>Mgr. Jana Mrvová</v>
          </cell>
          <cell r="G25" t="str">
            <v>zs.libice@seznam.cz</v>
          </cell>
          <cell r="H25">
            <v>775408340</v>
          </cell>
          <cell r="I25">
            <v>0</v>
          </cell>
          <cell r="J25">
            <v>7</v>
          </cell>
          <cell r="K25">
            <v>1</v>
          </cell>
        </row>
        <row r="26">
          <cell r="A26">
            <v>102006296</v>
          </cell>
          <cell r="B26" t="str">
            <v>Základní škola a Mateřská škola Bohuslava Reynka, Lípa, příspěvková organizace</v>
          </cell>
          <cell r="C26" t="str">
            <v>č.p. 66</v>
          </cell>
          <cell r="D26" t="str">
            <v>Lípa</v>
          </cell>
          <cell r="E26" t="str">
            <v>HB</v>
          </cell>
          <cell r="F26" t="str">
            <v>Mgr. Věra Vítková</v>
          </cell>
          <cell r="G26" t="str">
            <v>zslipa@hbnet.cz</v>
          </cell>
          <cell r="H26">
            <v>569437700</v>
          </cell>
          <cell r="I26">
            <v>23</v>
          </cell>
          <cell r="J26">
            <v>30</v>
          </cell>
          <cell r="K26">
            <v>1</v>
          </cell>
        </row>
        <row r="27">
          <cell r="A27">
            <v>102006318</v>
          </cell>
          <cell r="B27" t="str">
            <v>Základní škola, Základní umělecká škola a Mateřská škola Lipnice nad Sázavou</v>
          </cell>
          <cell r="C27" t="str">
            <v>č.p. 213</v>
          </cell>
          <cell r="D27" t="str">
            <v>Lipnice nad Sázavou</v>
          </cell>
          <cell r="E27" t="str">
            <v>HB</v>
          </cell>
          <cell r="F27" t="str">
            <v>Mgr. Marie Opršálová</v>
          </cell>
          <cell r="G27" t="str">
            <v>zslipnicens@seznam.cz</v>
          </cell>
          <cell r="H27">
            <v>569432721</v>
          </cell>
          <cell r="I27">
            <v>12</v>
          </cell>
          <cell r="J27">
            <v>10</v>
          </cell>
          <cell r="K27">
            <v>1</v>
          </cell>
        </row>
        <row r="28">
          <cell r="A28">
            <v>102006334</v>
          </cell>
          <cell r="B28" t="str">
            <v>Základní škola a mateřská škola Lučice</v>
          </cell>
          <cell r="C28" t="str">
            <v>č.p. 61</v>
          </cell>
          <cell r="D28" t="str">
            <v>Lučice</v>
          </cell>
          <cell r="E28" t="str">
            <v>HB</v>
          </cell>
          <cell r="F28" t="str">
            <v>Mgr. Hana Březinová</v>
          </cell>
          <cell r="G28" t="str">
            <v>reditel@zs.lucice.cz</v>
          </cell>
          <cell r="H28">
            <v>569432344</v>
          </cell>
          <cell r="I28">
            <v>0</v>
          </cell>
          <cell r="J28">
            <v>10</v>
          </cell>
          <cell r="K28">
            <v>1</v>
          </cell>
        </row>
        <row r="29">
          <cell r="A29">
            <v>102006709</v>
          </cell>
          <cell r="B29" t="str">
            <v>Základní škola a Mateřská škola Maleč</v>
          </cell>
          <cell r="C29" t="str">
            <v>č.p. 77</v>
          </cell>
          <cell r="D29" t="str">
            <v>Maleč</v>
          </cell>
          <cell r="E29" t="str">
            <v>HB</v>
          </cell>
          <cell r="F29" t="str">
            <v>Mgr. Věra Řípová</v>
          </cell>
          <cell r="G29" t="str">
            <v>zs.malec@tiscali.cz</v>
          </cell>
          <cell r="H29">
            <v>569692131</v>
          </cell>
          <cell r="I29">
            <v>21</v>
          </cell>
          <cell r="J29">
            <v>9</v>
          </cell>
          <cell r="K29">
            <v>1</v>
          </cell>
        </row>
        <row r="30">
          <cell r="A30">
            <v>102006121</v>
          </cell>
          <cell r="B30" t="str">
            <v>Základní škola Nová Ves u Chotěboře, okres Havlíčkův Brod</v>
          </cell>
          <cell r="C30" t="str">
            <v>č.p. 114</v>
          </cell>
          <cell r="D30" t="str">
            <v>Nová Ves u Chotěboře</v>
          </cell>
          <cell r="E30" t="str">
            <v>HB</v>
          </cell>
          <cell r="F30" t="str">
            <v>Mgr. Ilona Marková</v>
          </cell>
          <cell r="G30" t="str">
            <v>zs_novaves@c-box.cz</v>
          </cell>
          <cell r="H30">
            <v>569621519</v>
          </cell>
          <cell r="I30">
            <v>0</v>
          </cell>
          <cell r="J30">
            <v>5</v>
          </cell>
          <cell r="K30">
            <v>1</v>
          </cell>
        </row>
        <row r="31">
          <cell r="A31">
            <v>108007324</v>
          </cell>
          <cell r="B31" t="str">
            <v>Základní škola a Mateřská škola Nová Ves u Světlé, okres Havlíčkův Brod</v>
          </cell>
          <cell r="C31" t="str">
            <v>č.p. 33</v>
          </cell>
          <cell r="D31" t="str">
            <v>Nová Ves u Světlé</v>
          </cell>
          <cell r="E31" t="str">
            <v>HB</v>
          </cell>
          <cell r="F31" t="str">
            <v>Mgr. Petra Hálová</v>
          </cell>
          <cell r="G31" t="str">
            <v>zsamsnovavesusvetle@seznam.cz</v>
          </cell>
          <cell r="H31">
            <v>569452853</v>
          </cell>
          <cell r="I31">
            <v>0</v>
          </cell>
          <cell r="J31">
            <v>5</v>
          </cell>
          <cell r="K31">
            <v>1</v>
          </cell>
        </row>
        <row r="32">
          <cell r="A32">
            <v>102006130</v>
          </cell>
          <cell r="B32" t="str">
            <v>Základní škola a mateřská škola Okrouhlice, okres Havlíčkův Brod</v>
          </cell>
          <cell r="C32" t="str">
            <v>č.p. 59</v>
          </cell>
          <cell r="D32" t="str">
            <v>Okrouhlice</v>
          </cell>
          <cell r="E32" t="str">
            <v>HB</v>
          </cell>
          <cell r="F32" t="str">
            <v>Mgr. Milena Hodboďová</v>
          </cell>
          <cell r="G32" t="str">
            <v>reditel@zsokrouhlice.cz</v>
          </cell>
          <cell r="H32">
            <v>569489118</v>
          </cell>
          <cell r="I32">
            <v>0</v>
          </cell>
          <cell r="J32">
            <v>10</v>
          </cell>
          <cell r="K32">
            <v>1</v>
          </cell>
        </row>
        <row r="33">
          <cell r="A33">
            <v>181071975</v>
          </cell>
          <cell r="B33" t="str">
            <v>Mateřská škola a Základní škola Slunečnice</v>
          </cell>
          <cell r="C33" t="str">
            <v>č.p. 186</v>
          </cell>
          <cell r="D33" t="str">
            <v>Okrouhlice</v>
          </cell>
          <cell r="E33" t="str">
            <v>HB</v>
          </cell>
          <cell r="F33" t="str">
            <v>Hana Belingerová</v>
          </cell>
          <cell r="G33" t="str">
            <v>hana.belingerova@seznam.cz</v>
          </cell>
          <cell r="H33">
            <v>724983982</v>
          </cell>
          <cell r="I33">
            <v>0</v>
          </cell>
          <cell r="J33">
            <v>8</v>
          </cell>
          <cell r="K33">
            <v>1</v>
          </cell>
        </row>
        <row r="34">
          <cell r="A34">
            <v>102109206</v>
          </cell>
          <cell r="B34" t="str">
            <v>Základní škola a Mateřská škola Oudoleň</v>
          </cell>
          <cell r="C34" t="str">
            <v>č.p. 123</v>
          </cell>
          <cell r="D34" t="str">
            <v>Oudoleň</v>
          </cell>
          <cell r="E34" t="str">
            <v>HB</v>
          </cell>
          <cell r="F34" t="str">
            <v>Mgr. Dagmar Losenická</v>
          </cell>
          <cell r="G34" t="str">
            <v>zsoudolen@seznam.cz</v>
          </cell>
          <cell r="H34">
            <v>569642203</v>
          </cell>
          <cell r="I34">
            <v>0</v>
          </cell>
          <cell r="J34">
            <v>8</v>
          </cell>
          <cell r="K34">
            <v>1</v>
          </cell>
        </row>
        <row r="35">
          <cell r="A35">
            <v>102006521</v>
          </cell>
          <cell r="B35" t="str">
            <v>Základní škola Přibyslav</v>
          </cell>
          <cell r="C35" t="str">
            <v>Česká 31</v>
          </cell>
          <cell r="D35" t="str">
            <v>Přibyslav</v>
          </cell>
          <cell r="E35" t="str">
            <v>HB</v>
          </cell>
          <cell r="F35" t="str">
            <v>Mgr. Petr Adam</v>
          </cell>
          <cell r="G35" t="str">
            <v>reditel@zspribyslav.cz</v>
          </cell>
          <cell r="H35">
            <v>569484802</v>
          </cell>
          <cell r="I35">
            <v>50</v>
          </cell>
          <cell r="J35">
            <v>70</v>
          </cell>
          <cell r="K35">
            <v>3</v>
          </cell>
        </row>
        <row r="36">
          <cell r="A36">
            <v>102006164</v>
          </cell>
          <cell r="B36" t="str">
            <v>Základní škola a mateřská škola Rozsochatec, okres Havlíčkův Brod</v>
          </cell>
          <cell r="C36" t="str">
            <v>č.p. 54</v>
          </cell>
          <cell r="D36" t="str">
            <v>Rozsochatec</v>
          </cell>
          <cell r="E36" t="str">
            <v>HB</v>
          </cell>
          <cell r="F36" t="str">
            <v>Mgr. Hana Hertlová</v>
          </cell>
          <cell r="G36" t="str">
            <v>zsms@rozsochatec.cz</v>
          </cell>
          <cell r="H36">
            <v>569628123</v>
          </cell>
          <cell r="I36">
            <v>0</v>
          </cell>
          <cell r="J36">
            <v>10</v>
          </cell>
          <cell r="K36">
            <v>1</v>
          </cell>
        </row>
        <row r="37">
          <cell r="A37">
            <v>102006172</v>
          </cell>
          <cell r="B37" t="str">
            <v>Základní škola a mateřská škola Sázavka</v>
          </cell>
          <cell r="C37" t="str">
            <v>č.p. 55</v>
          </cell>
          <cell r="D37" t="str">
            <v>Sázavka</v>
          </cell>
          <cell r="E37" t="str">
            <v>HB</v>
          </cell>
          <cell r="F37" t="str">
            <v>Mgr. Pavlína Karlová</v>
          </cell>
          <cell r="G37" t="str">
            <v>ZS.Sazavka@seznam.cz</v>
          </cell>
          <cell r="H37">
            <v>569739211</v>
          </cell>
          <cell r="I37">
            <v>0</v>
          </cell>
          <cell r="J37">
            <v>3</v>
          </cell>
          <cell r="K37">
            <v>1</v>
          </cell>
        </row>
        <row r="38">
          <cell r="A38">
            <v>102006199</v>
          </cell>
          <cell r="B38" t="str">
            <v>Základní škola Skuhrov, okres Havlíčkův Brod</v>
          </cell>
          <cell r="C38" t="str">
            <v>č.p. 18</v>
          </cell>
          <cell r="D38" t="str">
            <v>Skuhrov</v>
          </cell>
          <cell r="E38" t="str">
            <v>HB</v>
          </cell>
          <cell r="F38" t="str">
            <v>Vladimír Stýblo</v>
          </cell>
          <cell r="G38" t="str">
            <v>vladimirstyblo@seznam.cz</v>
          </cell>
          <cell r="H38">
            <v>569458237</v>
          </cell>
          <cell r="I38">
            <v>0</v>
          </cell>
          <cell r="J38">
            <v>13</v>
          </cell>
          <cell r="K38">
            <v>1</v>
          </cell>
        </row>
        <row r="39">
          <cell r="A39">
            <v>102006211</v>
          </cell>
          <cell r="B39" t="str">
            <v>Základní škola a Mateřská škola Sobíňov, okres Havlíčkův Brod</v>
          </cell>
          <cell r="C39" t="str">
            <v>č.p. 215</v>
          </cell>
          <cell r="D39" t="str">
            <v>Sobíňov</v>
          </cell>
          <cell r="E39" t="str">
            <v>HB</v>
          </cell>
          <cell r="F39" t="str">
            <v>Mgr. Jana Málková</v>
          </cell>
          <cell r="G39" t="str">
            <v>skola@obecsobinov.cz</v>
          </cell>
          <cell r="H39">
            <v>569694537</v>
          </cell>
          <cell r="I39">
            <v>0</v>
          </cell>
          <cell r="J39">
            <v>8</v>
          </cell>
          <cell r="K39">
            <v>1</v>
          </cell>
        </row>
        <row r="40">
          <cell r="A40">
            <v>102006547</v>
          </cell>
          <cell r="B40" t="str">
            <v>Základní škola Světlá nad Sázavou, Komenského 234, příspěvková organizace</v>
          </cell>
          <cell r="C40" t="str">
            <v>Komenského 234</v>
          </cell>
          <cell r="D40" t="str">
            <v>Světlá nad Sázavou</v>
          </cell>
          <cell r="E40" t="str">
            <v>HB</v>
          </cell>
          <cell r="F40" t="str">
            <v>PhDr. Jana Myslivcová</v>
          </cell>
          <cell r="G40" t="str">
            <v>zskomenskeho@hbnet.cz</v>
          </cell>
          <cell r="H40">
            <v>569452769</v>
          </cell>
          <cell r="I40">
            <v>46</v>
          </cell>
          <cell r="J40">
            <v>34</v>
          </cell>
          <cell r="K40">
            <v>1</v>
          </cell>
        </row>
        <row r="41">
          <cell r="A41">
            <v>102006695</v>
          </cell>
          <cell r="B41" t="str">
            <v>Základní škola Světlá nad Sázavou, Lánecká 699, příspěvková organizace</v>
          </cell>
          <cell r="C41" t="str">
            <v>Lánecká 699</v>
          </cell>
          <cell r="D41" t="str">
            <v>Světlá nad Sázavou</v>
          </cell>
          <cell r="E41" t="str">
            <v>HB</v>
          </cell>
          <cell r="F41" t="str">
            <v>Mgr. Vlastimil Špatenka</v>
          </cell>
          <cell r="G41" t="str">
            <v>zslanecka@svetlans.cz</v>
          </cell>
          <cell r="H41">
            <v>569430610</v>
          </cell>
          <cell r="I41">
            <v>62</v>
          </cell>
          <cell r="J41">
            <v>51</v>
          </cell>
          <cell r="K41">
            <v>2</v>
          </cell>
        </row>
        <row r="42">
          <cell r="A42">
            <v>102006733</v>
          </cell>
          <cell r="B42" t="str">
            <v>Základní škola a Mateřská škola Šlapanov, příspěvková organizace</v>
          </cell>
          <cell r="C42" t="str">
            <v>č.p. 1</v>
          </cell>
          <cell r="D42" t="str">
            <v>Šlapanov</v>
          </cell>
          <cell r="E42" t="str">
            <v>HB</v>
          </cell>
          <cell r="F42" t="str">
            <v>Mgr. Josef Špinar</v>
          </cell>
          <cell r="G42" t="str">
            <v>J.spinar@zs.slapanov.cz</v>
          </cell>
          <cell r="H42">
            <v>569432988</v>
          </cell>
          <cell r="I42">
            <v>12</v>
          </cell>
          <cell r="J42">
            <v>15</v>
          </cell>
          <cell r="K42">
            <v>1</v>
          </cell>
        </row>
        <row r="43">
          <cell r="A43">
            <v>150012250</v>
          </cell>
          <cell r="B43" t="str">
            <v>Základní škola a mateřská škola Štoky, příspěvková organizace</v>
          </cell>
          <cell r="C43" t="str">
            <v>č.p. 220</v>
          </cell>
          <cell r="D43" t="str">
            <v>Štoky</v>
          </cell>
          <cell r="E43" t="str">
            <v>HB</v>
          </cell>
          <cell r="F43" t="str">
            <v>Mgr. Petr Jakeš</v>
          </cell>
          <cell r="G43" t="str">
            <v>reditel@zsmsstoky.cz</v>
          </cell>
          <cell r="H43">
            <v>569459217</v>
          </cell>
          <cell r="I43">
            <v>25</v>
          </cell>
          <cell r="J43">
            <v>22</v>
          </cell>
          <cell r="K43">
            <v>1</v>
          </cell>
        </row>
        <row r="44">
          <cell r="A44">
            <v>102006342</v>
          </cell>
          <cell r="B44" t="str">
            <v>Základní škola a mateřská škola Uhelná Příbram</v>
          </cell>
          <cell r="C44" t="str">
            <v>č.p. 112</v>
          </cell>
          <cell r="D44" t="str">
            <v>Uhelná Příbram</v>
          </cell>
          <cell r="E44" t="str">
            <v>HB</v>
          </cell>
          <cell r="F44" t="str">
            <v>Mgr. Dana Smutná</v>
          </cell>
          <cell r="G44" t="str">
            <v>zakladniskola@uhelnapribram.cz</v>
          </cell>
          <cell r="H44">
            <v>569644229</v>
          </cell>
          <cell r="I44">
            <v>0</v>
          </cell>
          <cell r="J44">
            <v>10</v>
          </cell>
          <cell r="K44">
            <v>1</v>
          </cell>
        </row>
        <row r="45">
          <cell r="A45">
            <v>150014341</v>
          </cell>
          <cell r="B45" t="str">
            <v>Základní škola a mateřská škola Veselý Žďár</v>
          </cell>
          <cell r="C45" t="str">
            <v>č.p. 144</v>
          </cell>
          <cell r="D45" t="str">
            <v>Veselý Žďár</v>
          </cell>
          <cell r="E45" t="str">
            <v>HB</v>
          </cell>
          <cell r="F45" t="str">
            <v>Mgr. Květoslava Kubátová</v>
          </cell>
          <cell r="G45" t="str">
            <v>zs.veselyzdar@centrum.cz</v>
          </cell>
          <cell r="H45">
            <v>569489420</v>
          </cell>
          <cell r="I45">
            <v>0</v>
          </cell>
          <cell r="J45">
            <v>9</v>
          </cell>
          <cell r="K45">
            <v>1</v>
          </cell>
        </row>
        <row r="46">
          <cell r="A46">
            <v>102006253</v>
          </cell>
          <cell r="B46" t="str">
            <v>Základní škola a Mateřská škola Věž</v>
          </cell>
          <cell r="C46" t="str">
            <v>č.p. 100</v>
          </cell>
          <cell r="D46" t="str">
            <v>Věž</v>
          </cell>
          <cell r="E46" t="str">
            <v>HB</v>
          </cell>
          <cell r="F46" t="str">
            <v>Mgr. Zdeněk Posejpal</v>
          </cell>
          <cell r="G46" t="str">
            <v>skolavez@seznam.cz</v>
          </cell>
          <cell r="H46">
            <v>569445235</v>
          </cell>
          <cell r="I46">
            <v>0</v>
          </cell>
          <cell r="J46">
            <v>4</v>
          </cell>
          <cell r="K46">
            <v>1</v>
          </cell>
        </row>
        <row r="47">
          <cell r="A47">
            <v>102109214</v>
          </cell>
          <cell r="B47" t="str">
            <v>Základní škola a Mateřská škola Věžnice, příspěvková organizace</v>
          </cell>
          <cell r="C47" t="str">
            <v>č.p. 85</v>
          </cell>
          <cell r="D47" t="str">
            <v>Věžnice</v>
          </cell>
          <cell r="E47" t="str">
            <v>HB</v>
          </cell>
          <cell r="F47" t="str">
            <v>Bc. Marie Klubalová</v>
          </cell>
          <cell r="G47" t="str">
            <v>zsveznice@email.cz</v>
          </cell>
          <cell r="H47">
            <v>724227677</v>
          </cell>
          <cell r="I47">
            <v>0</v>
          </cell>
          <cell r="J47">
            <v>3</v>
          </cell>
          <cell r="K47">
            <v>1</v>
          </cell>
        </row>
        <row r="48">
          <cell r="A48">
            <v>102006571</v>
          </cell>
          <cell r="B48" t="str">
            <v>Základní škola a mateřská škola Vilémov, okres Havlíčkův Brod</v>
          </cell>
          <cell r="C48" t="str">
            <v>Klášter 10</v>
          </cell>
          <cell r="D48" t="str">
            <v>Vilémov</v>
          </cell>
          <cell r="E48" t="str">
            <v>HB</v>
          </cell>
          <cell r="F48" t="str">
            <v>Mgr. Lenka Mudrochová</v>
          </cell>
          <cell r="G48" t="str">
            <v>zs-vilemov@seznam.cz</v>
          </cell>
          <cell r="H48">
            <v>569449145</v>
          </cell>
          <cell r="I48">
            <v>16</v>
          </cell>
          <cell r="J48">
            <v>7</v>
          </cell>
          <cell r="K48">
            <v>1</v>
          </cell>
        </row>
        <row r="49">
          <cell r="A49">
            <v>102006598</v>
          </cell>
          <cell r="B49" t="str">
            <v>Základní škola a Mateřská škola Ždírec nad Doubravou</v>
          </cell>
          <cell r="C49" t="str">
            <v>Chrudimská 77</v>
          </cell>
          <cell r="D49" t="str">
            <v>Ždírec nad Doubravou</v>
          </cell>
          <cell r="E49" t="str">
            <v>HB</v>
          </cell>
          <cell r="F49" t="str">
            <v>Mgr. Ota Benc</v>
          </cell>
          <cell r="G49" t="str">
            <v>zszdirec@seznam.cz</v>
          </cell>
          <cell r="H49">
            <v>561111444</v>
          </cell>
          <cell r="I49">
            <v>48</v>
          </cell>
          <cell r="J49">
            <v>33</v>
          </cell>
          <cell r="K49">
            <v>2</v>
          </cell>
        </row>
        <row r="50">
          <cell r="A50">
            <v>150012420</v>
          </cell>
          <cell r="B50" t="str">
            <v>Základní škola a mateřská škola Batelov, příspěvková organizace</v>
          </cell>
          <cell r="C50" t="str">
            <v>Školní 373/2</v>
          </cell>
          <cell r="D50" t="str">
            <v>Batelov</v>
          </cell>
          <cell r="E50" t="str">
            <v>JI</v>
          </cell>
          <cell r="F50" t="str">
            <v>Ing. Alena Vybíralová</v>
          </cell>
          <cell r="G50" t="str">
            <v>reditel@zsbatelov.cz</v>
          </cell>
          <cell r="H50">
            <v>567314250</v>
          </cell>
          <cell r="I50">
            <v>22</v>
          </cell>
          <cell r="J50">
            <v>39</v>
          </cell>
          <cell r="K50">
            <v>1</v>
          </cell>
        </row>
        <row r="51">
          <cell r="A51">
            <v>102443793</v>
          </cell>
          <cell r="B51" t="str">
            <v>Základní škola a mateřská škola Brtnice, příspěvková organizace</v>
          </cell>
          <cell r="C51" t="str">
            <v>Školní 725</v>
          </cell>
          <cell r="D51" t="str">
            <v>Brtnice</v>
          </cell>
          <cell r="E51" t="str">
            <v>JI</v>
          </cell>
          <cell r="F51" t="str">
            <v>Mgr. Blanka Čerklová</v>
          </cell>
          <cell r="G51" t="str">
            <v>skola@zsbrtnice.cz</v>
          </cell>
          <cell r="H51">
            <v>567579001</v>
          </cell>
          <cell r="I51">
            <v>23</v>
          </cell>
          <cell r="J51">
            <v>36</v>
          </cell>
          <cell r="K51">
            <v>2</v>
          </cell>
        </row>
        <row r="52">
          <cell r="A52">
            <v>102443441</v>
          </cell>
          <cell r="B52" t="str">
            <v>Základní škola a mateřská škola Brzkov, příspěvková organizace</v>
          </cell>
          <cell r="C52" t="str">
            <v>č.p. 39</v>
          </cell>
          <cell r="D52" t="str">
            <v>Brzkov</v>
          </cell>
          <cell r="E52" t="str">
            <v>JI</v>
          </cell>
          <cell r="F52" t="str">
            <v>Mgr. et Bc. Miluše Hutyrová</v>
          </cell>
          <cell r="G52" t="str">
            <v>zsbrzkov@seznam.cz</v>
          </cell>
          <cell r="H52">
            <v>606035784</v>
          </cell>
          <cell r="I52">
            <v>0</v>
          </cell>
          <cell r="J52">
            <v>2</v>
          </cell>
          <cell r="K52">
            <v>1</v>
          </cell>
        </row>
        <row r="53">
          <cell r="A53">
            <v>108021211</v>
          </cell>
          <cell r="B53" t="str">
            <v>Základní škola a mateřská škola Cejle, příspěvková organizace</v>
          </cell>
          <cell r="C53" t="str">
            <v>č.p. 116</v>
          </cell>
          <cell r="D53" t="str">
            <v>Cejle</v>
          </cell>
          <cell r="E53" t="str">
            <v>JI</v>
          </cell>
          <cell r="F53" t="str">
            <v>Mgr. Ing. Marta Kozdas</v>
          </cell>
          <cell r="G53" t="str">
            <v>zs.cejle@seznam.cz</v>
          </cell>
          <cell r="H53">
            <v>567316140</v>
          </cell>
          <cell r="I53">
            <v>0</v>
          </cell>
          <cell r="J53">
            <v>5</v>
          </cell>
          <cell r="K53">
            <v>1</v>
          </cell>
        </row>
        <row r="54">
          <cell r="A54">
            <v>150012489</v>
          </cell>
          <cell r="B54" t="str">
            <v>Základní škola a mateřská škola Dlouhá Brtnice, příspěvková organizace</v>
          </cell>
          <cell r="C54" t="str">
            <v>č.p. 84</v>
          </cell>
          <cell r="D54" t="str">
            <v>Dlouhá Brtnice</v>
          </cell>
          <cell r="E54" t="str">
            <v>JI</v>
          </cell>
          <cell r="F54" t="str">
            <v>Mgr. Ivana Konečná</v>
          </cell>
          <cell r="G54" t="str">
            <v>zs@dlouhabrtnice.cz</v>
          </cell>
          <cell r="H54">
            <v>723106075</v>
          </cell>
          <cell r="I54">
            <v>0</v>
          </cell>
          <cell r="J54">
            <v>6</v>
          </cell>
          <cell r="K54">
            <v>1</v>
          </cell>
        </row>
        <row r="55">
          <cell r="A55">
            <v>102443963</v>
          </cell>
          <cell r="B55" t="str">
            <v>Základní škola a mateřská škola Dobronín, příspěvková organizace</v>
          </cell>
          <cell r="C55" t="str">
            <v>Polenská 162/4</v>
          </cell>
          <cell r="D55" t="str">
            <v>Dobronín</v>
          </cell>
          <cell r="E55" t="str">
            <v>JI</v>
          </cell>
          <cell r="F55" t="str">
            <v>Ing. Ivo Mikulášek</v>
          </cell>
          <cell r="G55" t="str">
            <v>eozsdobr@centrum.cz</v>
          </cell>
          <cell r="H55">
            <v>567217205</v>
          </cell>
          <cell r="I55">
            <v>22</v>
          </cell>
          <cell r="J55">
            <v>29</v>
          </cell>
          <cell r="K55">
            <v>1</v>
          </cell>
        </row>
        <row r="56">
          <cell r="A56">
            <v>102443670</v>
          </cell>
          <cell r="B56" t="str">
            <v>Základní škola a mateřská škola Dolní Cerekev, příspěvková organizace</v>
          </cell>
          <cell r="C56" t="str">
            <v>č.p. 26</v>
          </cell>
          <cell r="D56" t="str">
            <v>Dolní Cerekev</v>
          </cell>
          <cell r="E56" t="str">
            <v>JI</v>
          </cell>
          <cell r="F56" t="str">
            <v>Mgr. Petr Šilhart</v>
          </cell>
          <cell r="G56" t="str">
            <v>zsdcerekev@zsdcerekev.cz</v>
          </cell>
          <cell r="H56">
            <v>567315007</v>
          </cell>
          <cell r="I56">
            <v>10</v>
          </cell>
          <cell r="J56">
            <v>11</v>
          </cell>
          <cell r="K56">
            <v>1</v>
          </cell>
        </row>
        <row r="57">
          <cell r="A57">
            <v>102443785</v>
          </cell>
          <cell r="B57" t="str">
            <v>Základní škola a Mateřská škola Dušejov, příspěvková organizace</v>
          </cell>
          <cell r="C57" t="str">
            <v>č.p. 86</v>
          </cell>
          <cell r="D57" t="str">
            <v>Dušejov</v>
          </cell>
          <cell r="E57" t="str">
            <v>JI</v>
          </cell>
          <cell r="F57" t="str">
            <v>Mgr. Marcela Krejčová</v>
          </cell>
          <cell r="G57" t="str">
            <v>zsdu.skola@seznam.cz</v>
          </cell>
          <cell r="H57">
            <v>567272449</v>
          </cell>
          <cell r="I57">
            <v>10</v>
          </cell>
          <cell r="J57">
            <v>10</v>
          </cell>
          <cell r="K57">
            <v>1</v>
          </cell>
        </row>
        <row r="58">
          <cell r="A58">
            <v>102443483</v>
          </cell>
          <cell r="B58" t="str">
            <v>Základní škola a Mateřská škola Hodice, příspěvková organizace</v>
          </cell>
          <cell r="C58" t="str">
            <v>č.p. 86</v>
          </cell>
          <cell r="D58" t="str">
            <v>Hodice</v>
          </cell>
          <cell r="E58" t="str">
            <v>JI</v>
          </cell>
          <cell r="F58" t="str">
            <v>Mgr.Dagmar Marešová</v>
          </cell>
          <cell r="G58" t="str">
            <v>skola@hodice.cz</v>
          </cell>
          <cell r="H58">
            <v>567224739</v>
          </cell>
          <cell r="I58">
            <v>0</v>
          </cell>
          <cell r="J58">
            <v>3</v>
          </cell>
          <cell r="K58">
            <v>1</v>
          </cell>
        </row>
        <row r="59">
          <cell r="A59">
            <v>102443491</v>
          </cell>
          <cell r="B59" t="str">
            <v>Základní škola a mateřská škola Horní Dubenky, příspěvková organizace, okres Jihlava</v>
          </cell>
          <cell r="C59" t="str">
            <v>č.p. 135</v>
          </cell>
          <cell r="D59" t="str">
            <v>Horní Dubenky</v>
          </cell>
          <cell r="E59" t="str">
            <v>JI</v>
          </cell>
          <cell r="F59" t="str">
            <v>PaedDr. Stanislav Hromada</v>
          </cell>
          <cell r="G59" t="str">
            <v>v_zs.dubenky@volny.cz</v>
          </cell>
          <cell r="H59">
            <v>724048483</v>
          </cell>
          <cell r="I59">
            <v>0</v>
          </cell>
          <cell r="J59">
            <v>4</v>
          </cell>
          <cell r="K59">
            <v>1</v>
          </cell>
        </row>
        <row r="60">
          <cell r="A60">
            <v>181085259</v>
          </cell>
          <cell r="B60" t="str">
            <v>Základní škola a mateřská škola Jamné, příspěvková organizace</v>
          </cell>
          <cell r="C60" t="str">
            <v>č.p. 197</v>
          </cell>
          <cell r="D60" t="str">
            <v>Jamné</v>
          </cell>
          <cell r="E60" t="str">
            <v>JI</v>
          </cell>
          <cell r="F60" t="str">
            <v>Mgr. Miluše Marešová</v>
          </cell>
          <cell r="G60" t="str">
            <v>v_zs.jamne@volny.cz</v>
          </cell>
          <cell r="H60">
            <v>567277147</v>
          </cell>
          <cell r="I60">
            <v>0</v>
          </cell>
          <cell r="J60">
            <v>4</v>
          </cell>
          <cell r="K60">
            <v>1</v>
          </cell>
        </row>
        <row r="61">
          <cell r="A61">
            <v>102455082</v>
          </cell>
          <cell r="B61" t="str">
            <v>Základní škola Jihlava, Havlíčkova 71, příspěvková organizace</v>
          </cell>
          <cell r="C61" t="str">
            <v>Havlíčkova 234/71</v>
          </cell>
          <cell r="D61" t="str">
            <v>Jihlava</v>
          </cell>
          <cell r="E61" t="str">
            <v>JI</v>
          </cell>
          <cell r="F61" t="str">
            <v>Mgr. Radim Foit</v>
          </cell>
          <cell r="G61" t="str">
            <v>zshavlickova@ji.cz</v>
          </cell>
          <cell r="H61">
            <v>567570202</v>
          </cell>
          <cell r="I61">
            <v>43</v>
          </cell>
          <cell r="J61">
            <v>38</v>
          </cell>
          <cell r="K61">
            <v>2</v>
          </cell>
        </row>
        <row r="62">
          <cell r="A62">
            <v>102455112</v>
          </cell>
          <cell r="B62" t="str">
            <v>Základní škola Jihlava, Kollárova 30, příspěvková organizace</v>
          </cell>
          <cell r="C62" t="str">
            <v>Kollárova 2713/30</v>
          </cell>
          <cell r="D62" t="str">
            <v>Jihlava</v>
          </cell>
          <cell r="E62" t="str">
            <v>JI</v>
          </cell>
          <cell r="F62" t="str">
            <v>Mgr. Tomáš Zeman</v>
          </cell>
          <cell r="G62" t="str">
            <v>zskollarova@zskol.ji.cz</v>
          </cell>
          <cell r="H62">
            <v>567563570</v>
          </cell>
          <cell r="I62">
            <v>45</v>
          </cell>
          <cell r="J62">
            <v>79</v>
          </cell>
          <cell r="K62">
            <v>3</v>
          </cell>
        </row>
        <row r="63">
          <cell r="A63">
            <v>102455139</v>
          </cell>
          <cell r="B63" t="str">
            <v>Základní škola Jihlava, Seifertova 5, příspěvková organizace</v>
          </cell>
          <cell r="C63" t="str">
            <v>Seifertova 1426/5</v>
          </cell>
          <cell r="D63" t="str">
            <v>Jihlava</v>
          </cell>
          <cell r="E63" t="str">
            <v>JI</v>
          </cell>
          <cell r="F63" t="str">
            <v>Mgr. Zdeněk Wohlhöfner</v>
          </cell>
          <cell r="G63" t="str">
            <v>wohlhofner@zsseifertova.ji.cz</v>
          </cell>
          <cell r="H63">
            <v>566331513</v>
          </cell>
          <cell r="I63">
            <v>97</v>
          </cell>
          <cell r="J63">
            <v>101</v>
          </cell>
          <cell r="K63">
            <v>4</v>
          </cell>
        </row>
        <row r="64">
          <cell r="A64">
            <v>102455171</v>
          </cell>
          <cell r="B64" t="str">
            <v>Základní škola Jihlava, Jungmannova 6, příspěvková organizace</v>
          </cell>
          <cell r="C64" t="str">
            <v>Jungmannova 3298/6</v>
          </cell>
          <cell r="D64" t="str">
            <v>Jihlava</v>
          </cell>
          <cell r="E64" t="str">
            <v>JI</v>
          </cell>
          <cell r="F64" t="str">
            <v>Mgr. Ivana Málková</v>
          </cell>
          <cell r="G64" t="str">
            <v>ivana.malkova@jungzs.cz</v>
          </cell>
          <cell r="H64">
            <v>731698908</v>
          </cell>
          <cell r="I64">
            <v>11</v>
          </cell>
          <cell r="J64">
            <v>9</v>
          </cell>
          <cell r="K64">
            <v>1</v>
          </cell>
        </row>
        <row r="65">
          <cell r="A65">
            <v>108047636</v>
          </cell>
          <cell r="B65" t="str">
            <v>Základní škola Jihlava, E. Rošického 2, příspěvková organizace</v>
          </cell>
          <cell r="C65" t="str">
            <v>Evžena Rošického 2591/2</v>
          </cell>
          <cell r="D65" t="str">
            <v>Jihlava</v>
          </cell>
          <cell r="E65" t="str">
            <v>JI</v>
          </cell>
          <cell r="F65" t="str">
            <v>Mgr. Bc. František Svoboda</v>
          </cell>
          <cell r="G65" t="str">
            <v>reditel@zsrosi.ji.cz</v>
          </cell>
          <cell r="H65">
            <v>731420000</v>
          </cell>
          <cell r="I65">
            <v>105</v>
          </cell>
          <cell r="J65">
            <v>100</v>
          </cell>
          <cell r="K65">
            <v>4</v>
          </cell>
        </row>
        <row r="66">
          <cell r="A66">
            <v>103619470</v>
          </cell>
          <cell r="B66" t="str">
            <v>Základní škola Jihlava, Křížová 33, příspěvková organizace</v>
          </cell>
          <cell r="C66" t="str">
            <v>Křížová 1367/33</v>
          </cell>
          <cell r="D66" t="str">
            <v>Jihlava</v>
          </cell>
          <cell r="E66" t="str">
            <v>JI</v>
          </cell>
          <cell r="F66" t="str">
            <v>Mgr. Jana Nováková Hotařová</v>
          </cell>
          <cell r="G66" t="str">
            <v>krizovazs@ji.cz</v>
          </cell>
          <cell r="H66">
            <v>567302990</v>
          </cell>
          <cell r="I66">
            <v>39</v>
          </cell>
          <cell r="J66">
            <v>27</v>
          </cell>
          <cell r="K66">
            <v>1</v>
          </cell>
        </row>
        <row r="67">
          <cell r="A67">
            <v>108047610</v>
          </cell>
          <cell r="B67" t="str">
            <v>Základní škola Jihlava, Demlova 32, příspěvková organizace</v>
          </cell>
          <cell r="C67" t="str">
            <v>Demlova 4178/32</v>
          </cell>
          <cell r="D67" t="str">
            <v>Jihlava</v>
          </cell>
          <cell r="E67" t="str">
            <v>JI</v>
          </cell>
          <cell r="F67" t="str">
            <v>Mgr. Zdeněk Nosek</v>
          </cell>
          <cell r="G67" t="str">
            <v>zsjihlava@centrum.cz</v>
          </cell>
          <cell r="H67">
            <v>567579021</v>
          </cell>
          <cell r="I67">
            <v>61</v>
          </cell>
          <cell r="J67">
            <v>48</v>
          </cell>
          <cell r="K67">
            <v>2</v>
          </cell>
        </row>
        <row r="68">
          <cell r="A68">
            <v>108047628</v>
          </cell>
          <cell r="B68" t="str">
            <v>Základní škola Otokara Březiny, Jihlava, příspěvková organizace</v>
          </cell>
          <cell r="C68" t="str">
            <v>Demlova 4765/34</v>
          </cell>
          <cell r="D68" t="str">
            <v>Jihlava</v>
          </cell>
          <cell r="E68" t="str">
            <v>JI</v>
          </cell>
          <cell r="F68" t="str">
            <v>Mgr. Pavel Říha</v>
          </cell>
          <cell r="G68" t="str">
            <v>riha.pavel@zsobreziny.cz</v>
          </cell>
          <cell r="H68">
            <v>567573852</v>
          </cell>
          <cell r="I68">
            <v>68</v>
          </cell>
          <cell r="J68">
            <v>92</v>
          </cell>
          <cell r="K68">
            <v>4</v>
          </cell>
        </row>
        <row r="69">
          <cell r="A69">
            <v>108047644</v>
          </cell>
          <cell r="B69" t="str">
            <v>Základní škola a mateřská škola Jihlava, Nad Plovárnou 5, příspěvková organizace</v>
          </cell>
          <cell r="C69" t="str">
            <v>Nad Plovárnou 4494/5</v>
          </cell>
          <cell r="D69" t="str">
            <v>Jihlava</v>
          </cell>
          <cell r="E69" t="str">
            <v>JI</v>
          </cell>
          <cell r="F69" t="str">
            <v>Mgr. Jiří Šaufl</v>
          </cell>
          <cell r="G69" t="str">
            <v>skola@zsplovarna.ji.cz</v>
          </cell>
          <cell r="H69">
            <v>567579472</v>
          </cell>
          <cell r="I69">
            <v>44</v>
          </cell>
          <cell r="J69">
            <v>60</v>
          </cell>
          <cell r="K69">
            <v>2</v>
          </cell>
        </row>
        <row r="70">
          <cell r="A70">
            <v>108047652</v>
          </cell>
          <cell r="B70" t="str">
            <v>Základní škola T.G. Masaryka, Jihlava, příspěvková organizace</v>
          </cell>
          <cell r="C70" t="str">
            <v>Žižkova 2048/50</v>
          </cell>
          <cell r="D70" t="str">
            <v>Jihlava</v>
          </cell>
          <cell r="E70" t="str">
            <v>JI</v>
          </cell>
          <cell r="F70" t="str">
            <v>Mgr. Zdeněk Wohlhöfner</v>
          </cell>
          <cell r="G70" t="str">
            <v>wohlhofner@zsseifertova.ji.cz</v>
          </cell>
          <cell r="H70">
            <v>566331513</v>
          </cell>
          <cell r="I70">
            <v>46</v>
          </cell>
          <cell r="J70">
            <v>46</v>
          </cell>
          <cell r="K70">
            <v>2</v>
          </cell>
        </row>
        <row r="71">
          <cell r="A71">
            <v>110009274</v>
          </cell>
          <cell r="B71" t="str">
            <v>Křesťanská základní škola Jihlava</v>
          </cell>
          <cell r="C71" t="str">
            <v>náměstí Svobody 1369/3</v>
          </cell>
          <cell r="D71" t="str">
            <v>Jihlava</v>
          </cell>
          <cell r="E71" t="str">
            <v>JI</v>
          </cell>
          <cell r="F71" t="str">
            <v>Mgr.Šárka Glösslová</v>
          </cell>
          <cell r="G71" t="str">
            <v>reditelstvi@kzs.ji.cz</v>
          </cell>
          <cell r="H71">
            <v>567309565</v>
          </cell>
          <cell r="I71">
            <v>31</v>
          </cell>
          <cell r="J71">
            <v>28</v>
          </cell>
          <cell r="K71">
            <v>1</v>
          </cell>
        </row>
        <row r="72">
          <cell r="A72">
            <v>118700693</v>
          </cell>
          <cell r="B72" t="str">
            <v>Základní škola speciální a Praktická škola Jihlava, příspěvková organizace</v>
          </cell>
          <cell r="C72" t="str">
            <v>Březinova 3659/31</v>
          </cell>
          <cell r="D72" t="str">
            <v>Jihlava</v>
          </cell>
          <cell r="E72" t="str">
            <v>JI</v>
          </cell>
          <cell r="F72" t="str">
            <v>Mgr. Zuzana Šimková</v>
          </cell>
          <cell r="G72" t="str">
            <v>reditelstvi@pomskola.cz</v>
          </cell>
          <cell r="H72">
            <v>567333644</v>
          </cell>
          <cell r="I72">
            <v>10</v>
          </cell>
          <cell r="J72">
            <v>6</v>
          </cell>
          <cell r="K72">
            <v>1</v>
          </cell>
        </row>
        <row r="73">
          <cell r="A73">
            <v>181054612</v>
          </cell>
          <cell r="B73" t="str">
            <v>Meruzalka-Montessori mateřská škola a základní škola v Jihlavě, o.p.s.</v>
          </cell>
          <cell r="C73" t="str">
            <v>Havlíčkova 1395/30</v>
          </cell>
          <cell r="D73" t="str">
            <v>Jihlava</v>
          </cell>
          <cell r="E73" t="str">
            <v>JI</v>
          </cell>
          <cell r="F73" t="str">
            <v>Mgr. Jana Procházková</v>
          </cell>
          <cell r="G73" t="str">
            <v>prochazkovajana@meruzalka.cz </v>
          </cell>
          <cell r="H73" t="str">
            <v>775 690 719</v>
          </cell>
          <cell r="I73">
            <v>0</v>
          </cell>
          <cell r="J73">
            <v>3</v>
          </cell>
          <cell r="K73">
            <v>1</v>
          </cell>
        </row>
        <row r="74">
          <cell r="A74">
            <v>181097630</v>
          </cell>
          <cell r="B74" t="str">
            <v>ScioŠkola Jihlava - základní škola, s.r.o.</v>
          </cell>
          <cell r="C74" t="str">
            <v>Havlíčkova 1395/30</v>
          </cell>
          <cell r="D74" t="str">
            <v>Jihlava</v>
          </cell>
          <cell r="E74" t="str">
            <v>JI</v>
          </cell>
          <cell r="F74" t="str">
            <v>MgA. Bc. Radka Matějíčková</v>
          </cell>
          <cell r="G74" t="str">
            <v>scioskoly@scio.cz</v>
          </cell>
          <cell r="H74">
            <v>234705023</v>
          </cell>
          <cell r="I74">
            <v>7</v>
          </cell>
          <cell r="J74">
            <v>14</v>
          </cell>
          <cell r="K74">
            <v>1</v>
          </cell>
        </row>
        <row r="75">
          <cell r="A75">
            <v>102443971</v>
          </cell>
          <cell r="B75" t="str">
            <v>Základní škola a Mateřská škola Kamenice, okr. Jihlava, příspěvková organizace</v>
          </cell>
          <cell r="C75" t="str">
            <v>č.p. 402</v>
          </cell>
          <cell r="D75" t="str">
            <v>Kamenice</v>
          </cell>
          <cell r="E75" t="str">
            <v>JI</v>
          </cell>
          <cell r="F75" t="str">
            <v>Ing. Jan Jelínek</v>
          </cell>
          <cell r="G75" t="str">
            <v>skola@zskamenice.cz</v>
          </cell>
          <cell r="H75">
            <v>567273337</v>
          </cell>
          <cell r="I75">
            <v>24</v>
          </cell>
          <cell r="J75">
            <v>23</v>
          </cell>
          <cell r="K75">
            <v>1</v>
          </cell>
        </row>
        <row r="76">
          <cell r="A76">
            <v>102655677</v>
          </cell>
          <cell r="B76" t="str">
            <v>Základní škola a mateřská škola Kněžice</v>
          </cell>
          <cell r="C76" t="str">
            <v>č.p. 215</v>
          </cell>
          <cell r="D76" t="str">
            <v>Kněžice</v>
          </cell>
          <cell r="E76" t="str">
            <v>JI</v>
          </cell>
          <cell r="F76" t="str">
            <v>Mgr. Jana Kružíková</v>
          </cell>
          <cell r="G76" t="str">
            <v>zsknezice.tr@worldonline.cz</v>
          </cell>
          <cell r="H76">
            <v>568885529</v>
          </cell>
          <cell r="I76">
            <v>12</v>
          </cell>
          <cell r="J76">
            <v>22</v>
          </cell>
          <cell r="K76">
            <v>1</v>
          </cell>
        </row>
        <row r="77">
          <cell r="A77">
            <v>102443521</v>
          </cell>
          <cell r="B77" t="str">
            <v>Základní škola a Mateřská škola Kostelec, příspěvková organizace</v>
          </cell>
          <cell r="C77" t="str">
            <v>č.p. 87</v>
          </cell>
          <cell r="D77" t="str">
            <v>Kostelec</v>
          </cell>
          <cell r="E77" t="str">
            <v>JI</v>
          </cell>
          <cell r="F77" t="str">
            <v>Mgr. Věra Hájková</v>
          </cell>
          <cell r="G77" t="str">
            <v>zs.kostelec@seznam.cz</v>
          </cell>
          <cell r="H77">
            <v>567573017</v>
          </cell>
          <cell r="I77">
            <v>0</v>
          </cell>
          <cell r="J77">
            <v>5</v>
          </cell>
          <cell r="K77">
            <v>1</v>
          </cell>
        </row>
        <row r="78">
          <cell r="A78">
            <v>103619461</v>
          </cell>
          <cell r="B78" t="str">
            <v>Základní škola a Mateřská škola Kozlov, příspěvková organizace</v>
          </cell>
          <cell r="C78" t="str">
            <v>č.p. 55</v>
          </cell>
          <cell r="D78" t="str">
            <v>Kozlov</v>
          </cell>
          <cell r="E78" t="str">
            <v>JI</v>
          </cell>
          <cell r="F78" t="str">
            <v>Mgr. Jan Bouchner</v>
          </cell>
          <cell r="G78" t="str">
            <v>Bouchner.Jan@seznam.cz</v>
          </cell>
          <cell r="H78">
            <v>567219602</v>
          </cell>
          <cell r="I78">
            <v>0</v>
          </cell>
          <cell r="J78">
            <v>5</v>
          </cell>
          <cell r="K78">
            <v>1</v>
          </cell>
        </row>
        <row r="79">
          <cell r="A79">
            <v>150015062</v>
          </cell>
          <cell r="B79" t="str">
            <v>Základní škola a mateřská škola Krahulčí, okres Jihlava, příspěvková organizace</v>
          </cell>
          <cell r="C79" t="str">
            <v>č.p. 34</v>
          </cell>
          <cell r="D79" t="str">
            <v>Krahulčí</v>
          </cell>
          <cell r="E79" t="str">
            <v>JI</v>
          </cell>
          <cell r="F79" t="str">
            <v>Mgr. Naďa Vokřínková</v>
          </cell>
          <cell r="G79" t="str">
            <v>reditel@zsmskrahulci.cz</v>
          </cell>
          <cell r="H79">
            <v>567317109</v>
          </cell>
          <cell r="I79">
            <v>0</v>
          </cell>
          <cell r="J79">
            <v>9</v>
          </cell>
          <cell r="K79">
            <v>1</v>
          </cell>
        </row>
        <row r="80">
          <cell r="A80">
            <v>102443815</v>
          </cell>
          <cell r="B80" t="str">
            <v>Základní škola a Mateřská škola Luka nad Jihlavou, příspěvková organizace</v>
          </cell>
          <cell r="C80" t="str">
            <v>Školní 177</v>
          </cell>
          <cell r="D80" t="str">
            <v>Luka nad Jihlavou</v>
          </cell>
          <cell r="E80" t="str">
            <v>JI</v>
          </cell>
          <cell r="F80" t="str">
            <v>Mgr. Alena Vrbická</v>
          </cell>
          <cell r="G80" t="str">
            <v>skola@zsluka.net</v>
          </cell>
          <cell r="H80">
            <v>567219230</v>
          </cell>
          <cell r="I80">
            <v>39</v>
          </cell>
          <cell r="J80">
            <v>33</v>
          </cell>
          <cell r="K80">
            <v>2</v>
          </cell>
        </row>
        <row r="81">
          <cell r="A81">
            <v>150014953</v>
          </cell>
          <cell r="B81" t="str">
            <v>Základní škola a Mateřská škola Mrákotín, příspěvková organizace</v>
          </cell>
          <cell r="C81" t="str">
            <v>č.p. 114</v>
          </cell>
          <cell r="D81" t="str">
            <v>Mrákotín</v>
          </cell>
          <cell r="E81" t="str">
            <v>JI</v>
          </cell>
          <cell r="F81" t="str">
            <v>Mgr. Marcela Hillayová</v>
          </cell>
          <cell r="G81" t="str">
            <v>zs.mrakotin@seznam.cz</v>
          </cell>
          <cell r="H81">
            <v>567317582</v>
          </cell>
          <cell r="I81">
            <v>0</v>
          </cell>
          <cell r="J81">
            <v>7</v>
          </cell>
          <cell r="K81">
            <v>1</v>
          </cell>
        </row>
        <row r="82">
          <cell r="A82">
            <v>102443921</v>
          </cell>
          <cell r="B82" t="str">
            <v>Základní škola a Mateřská škola Nová Říše příspěvková organizace</v>
          </cell>
          <cell r="C82" t="str">
            <v>Březinova 193</v>
          </cell>
          <cell r="D82" t="str">
            <v>Nová Říše</v>
          </cell>
          <cell r="E82" t="str">
            <v>JI</v>
          </cell>
          <cell r="F82" t="str">
            <v>Mgr. Vojtěch Vrána</v>
          </cell>
          <cell r="G82" t="str">
            <v>reditel@zsnovarise.cz</v>
          </cell>
          <cell r="H82">
            <v>567318134</v>
          </cell>
          <cell r="I82">
            <v>14</v>
          </cell>
          <cell r="J82">
            <v>21</v>
          </cell>
          <cell r="K82">
            <v>1</v>
          </cell>
        </row>
        <row r="83">
          <cell r="A83">
            <v>108021238</v>
          </cell>
          <cell r="B83" t="str">
            <v>Základní škola a mateřská škola Pavlov, příspěvková organizace</v>
          </cell>
          <cell r="C83" t="str">
            <v>č.p. 100</v>
          </cell>
          <cell r="D83" t="str">
            <v>Pavlov</v>
          </cell>
          <cell r="E83" t="str">
            <v>JI</v>
          </cell>
          <cell r="F83" t="str">
            <v>Mgr. Vladimír Polodna</v>
          </cell>
          <cell r="G83" t="str">
            <v>zs.pavlov@seznam.cz</v>
          </cell>
          <cell r="H83">
            <v>731143755</v>
          </cell>
          <cell r="I83">
            <v>0</v>
          </cell>
          <cell r="J83">
            <v>10</v>
          </cell>
          <cell r="K83">
            <v>1</v>
          </cell>
        </row>
        <row r="84">
          <cell r="A84">
            <v>108047661</v>
          </cell>
          <cell r="B84" t="str">
            <v>Základní škola Polná, okres Jihlava</v>
          </cell>
          <cell r="C84" t="str">
            <v>Poděbradova 79</v>
          </cell>
          <cell r="D84" t="str">
            <v>Polná</v>
          </cell>
          <cell r="E84" t="str">
            <v>JI</v>
          </cell>
          <cell r="F84" t="str">
            <v>Mgr. Zdeněk Dvořák</v>
          </cell>
          <cell r="G84" t="str">
            <v>zakladni.skola@polna.cz</v>
          </cell>
          <cell r="H84">
            <v>567212405</v>
          </cell>
          <cell r="I84">
            <v>62</v>
          </cell>
          <cell r="J84">
            <v>63</v>
          </cell>
          <cell r="K84">
            <v>3</v>
          </cell>
        </row>
        <row r="85">
          <cell r="A85">
            <v>181104725</v>
          </cell>
          <cell r="B85" t="str">
            <v>Meruzalka Montessori základní škola v Polné</v>
          </cell>
          <cell r="C85" t="str">
            <v>Indusova 210</v>
          </cell>
          <cell r="D85" t="str">
            <v>Polná</v>
          </cell>
          <cell r="E85" t="str">
            <v>JI</v>
          </cell>
          <cell r="F85" t="str">
            <v>Mgr. Jana Procházková</v>
          </cell>
          <cell r="G85" t="str">
            <v>reditel@meruzalka.cz</v>
          </cell>
          <cell r="H85">
            <v>603862950</v>
          </cell>
          <cell r="I85">
            <v>2</v>
          </cell>
          <cell r="J85">
            <v>1</v>
          </cell>
          <cell r="K85">
            <v>0</v>
          </cell>
        </row>
        <row r="86">
          <cell r="A86">
            <v>102443777</v>
          </cell>
          <cell r="B86" t="str">
            <v>Základní škola a mateřská škola Puklice, příspěvková organizace</v>
          </cell>
          <cell r="C86" t="str">
            <v>č.p. 167</v>
          </cell>
          <cell r="D86" t="str">
            <v>Puklice</v>
          </cell>
          <cell r="E86" t="str">
            <v>JI</v>
          </cell>
          <cell r="F86" t="str">
            <v>Mgr. Jaroslav Taras</v>
          </cell>
          <cell r="G86" t="str">
            <v>skolapukl@seznam.cz</v>
          </cell>
          <cell r="H86">
            <v>567274236</v>
          </cell>
          <cell r="I86">
            <v>18</v>
          </cell>
          <cell r="J86">
            <v>20</v>
          </cell>
          <cell r="K86">
            <v>1</v>
          </cell>
        </row>
        <row r="87">
          <cell r="A87">
            <v>102443556</v>
          </cell>
          <cell r="B87" t="str">
            <v>Základní škola a Mateřská škola Růžená, příspěvková organizace</v>
          </cell>
          <cell r="C87" t="str">
            <v>č.p. 48</v>
          </cell>
          <cell r="D87" t="str">
            <v>Růžená</v>
          </cell>
          <cell r="E87" t="str">
            <v>JI</v>
          </cell>
          <cell r="F87" t="str">
            <v>Mgr. Zuzana Krejčová</v>
          </cell>
          <cell r="G87" t="str">
            <v>v_zs.ruzena@volny.cz</v>
          </cell>
          <cell r="H87">
            <v>567234160</v>
          </cell>
          <cell r="I87">
            <v>0</v>
          </cell>
          <cell r="J87">
            <v>4</v>
          </cell>
          <cell r="K87">
            <v>1</v>
          </cell>
        </row>
        <row r="88">
          <cell r="A88">
            <v>150014198</v>
          </cell>
          <cell r="B88" t="str">
            <v>Základní škola a Mateřská škola Stará Říše, příspěvková organizace</v>
          </cell>
          <cell r="C88" t="str">
            <v>č.p. 41</v>
          </cell>
          <cell r="D88" t="str">
            <v>Stará Říše</v>
          </cell>
          <cell r="E88" t="str">
            <v>JI</v>
          </cell>
          <cell r="F88" t="str">
            <v>Mgr. Ilona Kazdová</v>
          </cell>
          <cell r="G88" t="str">
            <v>zs.stararise@tiscali.cz</v>
          </cell>
          <cell r="H88">
            <v>567377615</v>
          </cell>
          <cell r="I88">
            <v>0</v>
          </cell>
          <cell r="J88">
            <v>8</v>
          </cell>
          <cell r="K88">
            <v>1</v>
          </cell>
        </row>
        <row r="89">
          <cell r="A89">
            <v>150012322</v>
          </cell>
          <cell r="B89" t="str">
            <v>Základní škola a Mateřská škola Stonařov, příspěvková organizace</v>
          </cell>
          <cell r="C89" t="str">
            <v>č.p. 242</v>
          </cell>
          <cell r="D89" t="str">
            <v>Stonařov</v>
          </cell>
          <cell r="E89" t="str">
            <v>JI</v>
          </cell>
          <cell r="F89" t="str">
            <v>Mgr. Zdeněk Zdražil</v>
          </cell>
          <cell r="G89" t="str">
            <v>zdenek.zdrazil@zsstonarov.cz</v>
          </cell>
          <cell r="H89">
            <v>567319321</v>
          </cell>
          <cell r="I89">
            <v>26</v>
          </cell>
          <cell r="J89">
            <v>20</v>
          </cell>
          <cell r="K89">
            <v>1</v>
          </cell>
        </row>
        <row r="90">
          <cell r="A90">
            <v>102443866</v>
          </cell>
          <cell r="B90" t="str">
            <v>Základní škola Telč, Masarykova 141, příspěvková organizace</v>
          </cell>
          <cell r="C90" t="str">
            <v>Masarykova 141</v>
          </cell>
          <cell r="D90" t="str">
            <v>Telč</v>
          </cell>
          <cell r="E90" t="str">
            <v>JI</v>
          </cell>
          <cell r="F90" t="str">
            <v>Mgr. Karel Navrátil</v>
          </cell>
          <cell r="G90" t="str">
            <v>reditel@zstelc.eu</v>
          </cell>
          <cell r="H90">
            <v>567243710</v>
          </cell>
          <cell r="I90">
            <v>43</v>
          </cell>
          <cell r="J90">
            <v>42</v>
          </cell>
          <cell r="K90">
            <v>2</v>
          </cell>
        </row>
        <row r="91">
          <cell r="A91">
            <v>102443874</v>
          </cell>
          <cell r="B91" t="str">
            <v>Základní škola Telč, Hradecká 234, příspěvková organizace</v>
          </cell>
          <cell r="C91" t="str">
            <v>Hradecká 234</v>
          </cell>
          <cell r="D91" t="str">
            <v>Telč</v>
          </cell>
          <cell r="E91" t="str">
            <v>JI</v>
          </cell>
          <cell r="F91" t="str">
            <v>Mgr. Miluše Remešová</v>
          </cell>
          <cell r="G91" t="str">
            <v>reditelka@zshradeckatelc.cz</v>
          </cell>
          <cell r="H91">
            <v>567243673</v>
          </cell>
          <cell r="I91">
            <v>61</v>
          </cell>
          <cell r="J91">
            <v>34</v>
          </cell>
          <cell r="K91">
            <v>2</v>
          </cell>
        </row>
        <row r="92">
          <cell r="A92">
            <v>108047679</v>
          </cell>
          <cell r="B92" t="str">
            <v>Základní škola Třešť</v>
          </cell>
          <cell r="C92" t="str">
            <v>Josefa Hory 1050/31</v>
          </cell>
          <cell r="D92" t="str">
            <v>Třešť</v>
          </cell>
          <cell r="E92" t="str">
            <v>JI</v>
          </cell>
          <cell r="F92" t="str">
            <v>PaedDr. Václav Trnka</v>
          </cell>
          <cell r="G92" t="str">
            <v>reditel@zs-trest.cz</v>
          </cell>
          <cell r="H92">
            <v>567584941</v>
          </cell>
          <cell r="I92">
            <v>70</v>
          </cell>
          <cell r="J92">
            <v>62</v>
          </cell>
          <cell r="K92">
            <v>3</v>
          </cell>
        </row>
        <row r="93">
          <cell r="A93">
            <v>102443581</v>
          </cell>
          <cell r="B93" t="str">
            <v>Základní škola Urbanov, okres Jihlava, příspěvková organizace</v>
          </cell>
          <cell r="C93" t="str">
            <v>č.p. 26</v>
          </cell>
          <cell r="D93" t="str">
            <v>Urbanov</v>
          </cell>
          <cell r="E93" t="str">
            <v>JI</v>
          </cell>
          <cell r="F93" t="str">
            <v>Mgr. Hynek Vohoska</v>
          </cell>
          <cell r="G93" t="str">
            <v>zs.urbanov@seznam.cz</v>
          </cell>
          <cell r="H93">
            <v>567378619</v>
          </cell>
          <cell r="I93">
            <v>0</v>
          </cell>
          <cell r="J93">
            <v>6</v>
          </cell>
          <cell r="K93">
            <v>1</v>
          </cell>
        </row>
        <row r="94">
          <cell r="A94">
            <v>102443700</v>
          </cell>
          <cell r="B94" t="str">
            <v>Základní škola a mateřská škola Velký Beranov, okres Jihlava, příspěvková organizace</v>
          </cell>
          <cell r="C94" t="str">
            <v>č.p. 331</v>
          </cell>
          <cell r="D94" t="str">
            <v>Velký Beranov</v>
          </cell>
          <cell r="E94" t="str">
            <v>JI</v>
          </cell>
          <cell r="F94" t="str">
            <v>Mgr. Zdeňka Pavlíčková</v>
          </cell>
          <cell r="G94" t="str">
            <v>skola@zsvberanov.cz</v>
          </cell>
          <cell r="H94">
            <v>567218146</v>
          </cell>
          <cell r="I94">
            <v>26</v>
          </cell>
          <cell r="J94">
            <v>17</v>
          </cell>
          <cell r="K94">
            <v>1</v>
          </cell>
        </row>
        <row r="95">
          <cell r="A95">
            <v>102443840</v>
          </cell>
          <cell r="B95" t="str">
            <v>Základní škola a Mateřská škola Větrný Jeníkov, příspěvková organizace</v>
          </cell>
          <cell r="C95" t="str">
            <v>č.p. 171</v>
          </cell>
          <cell r="D95" t="str">
            <v>Větrný Jeníkov</v>
          </cell>
          <cell r="E95" t="str">
            <v>JI</v>
          </cell>
          <cell r="F95" t="str">
            <v>RNDr. Blanka Vodová</v>
          </cell>
          <cell r="G95" t="str">
            <v>vetrnyjenikov@volny.cz</v>
          </cell>
          <cell r="H95">
            <v>567275106</v>
          </cell>
          <cell r="I95">
            <v>22</v>
          </cell>
          <cell r="J95">
            <v>19</v>
          </cell>
          <cell r="K95">
            <v>1</v>
          </cell>
        </row>
        <row r="96">
          <cell r="A96">
            <v>102443629</v>
          </cell>
          <cell r="B96" t="str">
            <v>Základní škola a mateřská škola Vyskytná nad Jihlavou, příspěvková organizace</v>
          </cell>
          <cell r="C96" t="str">
            <v>č.p. 94</v>
          </cell>
          <cell r="D96" t="str">
            <v>Vyskytná nad Jihlavou</v>
          </cell>
          <cell r="E96" t="str">
            <v>JI</v>
          </cell>
          <cell r="F96" t="str">
            <v>Mgr. Petr Baueršíma</v>
          </cell>
          <cell r="G96" t="str">
            <v>p.bauersima@centrum.cz</v>
          </cell>
          <cell r="H96">
            <v>567276224</v>
          </cell>
          <cell r="I96">
            <v>0</v>
          </cell>
          <cell r="J96">
            <v>15</v>
          </cell>
          <cell r="K96">
            <v>1</v>
          </cell>
        </row>
        <row r="97">
          <cell r="A97">
            <v>150014147</v>
          </cell>
          <cell r="B97" t="str">
            <v>Základní škola a Mateřská škola Zhoř, okres Jihlava, příspěvková organizace</v>
          </cell>
          <cell r="C97" t="str">
            <v>č.p. 102</v>
          </cell>
          <cell r="D97" t="str">
            <v>Zhoř</v>
          </cell>
          <cell r="E97" t="str">
            <v>JI</v>
          </cell>
          <cell r="F97" t="str">
            <v>Mgr. Richard Března</v>
          </cell>
          <cell r="G97" t="str">
            <v>zszhor@centrum.cz</v>
          </cell>
          <cell r="H97">
            <v>567277143</v>
          </cell>
          <cell r="I97">
            <v>9</v>
          </cell>
          <cell r="J97">
            <v>18</v>
          </cell>
          <cell r="K97">
            <v>1</v>
          </cell>
        </row>
        <row r="98">
          <cell r="A98">
            <v>150012195</v>
          </cell>
          <cell r="B98" t="str">
            <v>Základní škola a mateřská škola Božejov</v>
          </cell>
          <cell r="C98" t="str">
            <v>č.p. 1</v>
          </cell>
          <cell r="D98" t="str">
            <v>Božejov</v>
          </cell>
          <cell r="E98" t="str">
            <v>PE</v>
          </cell>
          <cell r="F98" t="str">
            <v>Mgr. Alena Matoušová</v>
          </cell>
          <cell r="G98" t="str">
            <v>zs.bozejov@seznam.cz</v>
          </cell>
          <cell r="H98">
            <v>565397322</v>
          </cell>
          <cell r="I98">
            <v>0</v>
          </cell>
          <cell r="J98">
            <v>9</v>
          </cell>
          <cell r="K98">
            <v>1</v>
          </cell>
        </row>
        <row r="99">
          <cell r="A99">
            <v>107721317</v>
          </cell>
          <cell r="B99" t="str">
            <v>Základní škola a mateřská škola Častrov, okres Pelhřimov</v>
          </cell>
          <cell r="C99" t="str">
            <v>č.p. 104</v>
          </cell>
          <cell r="D99" t="str">
            <v>Častrov</v>
          </cell>
          <cell r="E99" t="str">
            <v>PE</v>
          </cell>
          <cell r="F99" t="str">
            <v>Mgr. Pavel Pospíšil</v>
          </cell>
          <cell r="G99" t="str">
            <v>skolacastrov@seznam.cz</v>
          </cell>
          <cell r="H99">
            <v>565437112</v>
          </cell>
          <cell r="I99">
            <v>0</v>
          </cell>
          <cell r="J99">
            <v>4</v>
          </cell>
          <cell r="K99">
            <v>1</v>
          </cell>
        </row>
        <row r="100">
          <cell r="A100">
            <v>107721325</v>
          </cell>
          <cell r="B100" t="str">
            <v>Základní škola a Mateřská škola Čejov, okres Pelhřimov</v>
          </cell>
          <cell r="C100" t="str">
            <v>č.p. 4</v>
          </cell>
          <cell r="D100" t="str">
            <v>Čejov</v>
          </cell>
          <cell r="E100" t="str">
            <v>PE</v>
          </cell>
          <cell r="F100" t="str">
            <v>Mgr. Jiří Hurda</v>
          </cell>
          <cell r="G100" t="str">
            <v>zs.cejov@centrum.cz</v>
          </cell>
          <cell r="H100">
            <v>565564483</v>
          </cell>
          <cell r="I100">
            <v>0</v>
          </cell>
          <cell r="J100">
            <v>5</v>
          </cell>
          <cell r="K100">
            <v>1</v>
          </cell>
        </row>
        <row r="101">
          <cell r="A101">
            <v>107721414</v>
          </cell>
          <cell r="B101" t="str">
            <v>Základní škola a Mateřská škola Černovice, příspěvková organizace</v>
          </cell>
          <cell r="C101" t="str">
            <v>Bělohrobského 367</v>
          </cell>
          <cell r="D101" t="str">
            <v>Černovice</v>
          </cell>
          <cell r="E101" t="str">
            <v>PE</v>
          </cell>
          <cell r="F101" t="str">
            <v>Mgr. Robert Štefánek</v>
          </cell>
          <cell r="G101" t="str">
            <v>zs.cernovice@worldonline.cz</v>
          </cell>
          <cell r="H101">
            <v>565492127</v>
          </cell>
          <cell r="I101">
            <v>20</v>
          </cell>
          <cell r="J101">
            <v>15</v>
          </cell>
          <cell r="K101">
            <v>1</v>
          </cell>
        </row>
        <row r="102">
          <cell r="A102">
            <v>110034066</v>
          </cell>
          <cell r="B102" t="str">
            <v>Základní škola speciální a Praktická škola Černovice</v>
          </cell>
          <cell r="C102" t="str">
            <v>Dobešovská 1</v>
          </cell>
          <cell r="D102" t="str">
            <v>Černovice</v>
          </cell>
          <cell r="E102" t="str">
            <v>PE</v>
          </cell>
          <cell r="F102" t="str">
            <v>Ing. František VRÁNEK</v>
          </cell>
          <cell r="G102" t="str">
            <v>info@zss-cernovice.cz</v>
          </cell>
          <cell r="H102">
            <v>565427100</v>
          </cell>
          <cell r="I102">
            <v>5</v>
          </cell>
          <cell r="J102">
            <v>2</v>
          </cell>
          <cell r="K102">
            <v>1</v>
          </cell>
        </row>
        <row r="103">
          <cell r="A103">
            <v>107721431</v>
          </cell>
          <cell r="B103" t="str">
            <v>Základní škola Horní Cerekev, okres Pelhřimov</v>
          </cell>
          <cell r="C103" t="str">
            <v>Tyršova 209</v>
          </cell>
          <cell r="D103" t="str">
            <v>Horní Cerekev</v>
          </cell>
          <cell r="E103" t="str">
            <v>PE</v>
          </cell>
          <cell r="F103" t="str">
            <v>Mgr. Vítězslav Skopal</v>
          </cell>
          <cell r="G103" t="str">
            <v>zs.horcer@razdva.cz</v>
          </cell>
          <cell r="H103">
            <v>724916649</v>
          </cell>
          <cell r="I103">
            <v>20</v>
          </cell>
          <cell r="J103">
            <v>25</v>
          </cell>
          <cell r="K103">
            <v>1</v>
          </cell>
        </row>
        <row r="104">
          <cell r="A104">
            <v>150013078</v>
          </cell>
          <cell r="B104" t="str">
            <v>Základní škola a Mateřská škola Hořepník</v>
          </cell>
          <cell r="C104" t="str">
            <v>Nám. Prof. Bechyně 53</v>
          </cell>
          <cell r="D104" t="str">
            <v>Hořepník</v>
          </cell>
          <cell r="E104" t="str">
            <v>PE</v>
          </cell>
          <cell r="F104" t="str">
            <v>Ing. Milan Hupka</v>
          </cell>
          <cell r="G104" t="str">
            <v>hupka@zshorepnik.cz</v>
          </cell>
          <cell r="H104">
            <v>564034958</v>
          </cell>
          <cell r="I104">
            <v>9</v>
          </cell>
          <cell r="J104">
            <v>10</v>
          </cell>
          <cell r="K104">
            <v>1</v>
          </cell>
        </row>
        <row r="105">
          <cell r="A105">
            <v>107721457</v>
          </cell>
          <cell r="B105" t="str">
            <v>Základní škola Humpolec, Hálkova 591, okres Pelhřimov</v>
          </cell>
          <cell r="C105" t="str">
            <v>Hálkova 591</v>
          </cell>
          <cell r="D105" t="str">
            <v>Humpolec</v>
          </cell>
          <cell r="E105" t="str">
            <v>PE</v>
          </cell>
          <cell r="F105" t="str">
            <v>Mgr. Václav Strnad</v>
          </cell>
          <cell r="G105" t="str">
            <v>reditel.halkova@zshumpolec.cz</v>
          </cell>
          <cell r="H105">
            <v>565532159</v>
          </cell>
          <cell r="I105">
            <v>97</v>
          </cell>
          <cell r="J105">
            <v>99</v>
          </cell>
          <cell r="K105">
            <v>4</v>
          </cell>
        </row>
        <row r="106">
          <cell r="A106">
            <v>108024491</v>
          </cell>
          <cell r="B106" t="str">
            <v>Základní škola Humpolec, Hradská 894, okres Pelhřimov</v>
          </cell>
          <cell r="C106" t="str">
            <v>Hradská 894</v>
          </cell>
          <cell r="D106" t="str">
            <v>Humpolec</v>
          </cell>
          <cell r="E106" t="str">
            <v>PE</v>
          </cell>
          <cell r="F106" t="str">
            <v>Mgr. Vlastimil Fiala</v>
          </cell>
          <cell r="G106" t="str">
            <v>reditel@zshradska.cz</v>
          </cell>
          <cell r="H106">
            <v>565532041</v>
          </cell>
          <cell r="I106">
            <v>44</v>
          </cell>
          <cell r="J106">
            <v>49</v>
          </cell>
          <cell r="K106">
            <v>3</v>
          </cell>
        </row>
        <row r="107">
          <cell r="A107">
            <v>107721333</v>
          </cell>
          <cell r="B107" t="str">
            <v>Základní škola a mateřská škola Jiřice, okres Pelhřimov</v>
          </cell>
          <cell r="C107" t="str">
            <v>č.p. 44</v>
          </cell>
          <cell r="D107" t="str">
            <v>Jiřice</v>
          </cell>
          <cell r="E107" t="str">
            <v>PE</v>
          </cell>
          <cell r="F107" t="str">
            <v>Mgr. Ilona Prokopová</v>
          </cell>
          <cell r="G107" t="str">
            <v>ilona.prokopova@seznam.cz</v>
          </cell>
          <cell r="H107">
            <v>565532365</v>
          </cell>
          <cell r="I107">
            <v>0</v>
          </cell>
          <cell r="J107">
            <v>8</v>
          </cell>
          <cell r="K107">
            <v>1</v>
          </cell>
        </row>
        <row r="108">
          <cell r="A108">
            <v>107721473</v>
          </cell>
          <cell r="B108" t="str">
            <v>Základní škola Kamenice nad Lipou, okres Pelhřimov</v>
          </cell>
          <cell r="C108" t="str">
            <v>Vackova 125</v>
          </cell>
          <cell r="D108" t="str">
            <v>Kamenice nad Lipou</v>
          </cell>
          <cell r="E108" t="str">
            <v>PE</v>
          </cell>
          <cell r="F108" t="str">
            <v>Mgr. Vladimír Dobal</v>
          </cell>
          <cell r="G108" t="str">
            <v>info@zskamenicenl.cz</v>
          </cell>
          <cell r="H108">
            <v>565432166</v>
          </cell>
          <cell r="I108">
            <v>57</v>
          </cell>
          <cell r="J108">
            <v>48</v>
          </cell>
          <cell r="K108">
            <v>2</v>
          </cell>
        </row>
        <row r="109">
          <cell r="A109">
            <v>107721481</v>
          </cell>
          <cell r="B109" t="str">
            <v>Základní škola a mateřská škola Košetice</v>
          </cell>
          <cell r="C109" t="str">
            <v>č.p. 165</v>
          </cell>
          <cell r="D109" t="str">
            <v>Košetice</v>
          </cell>
          <cell r="E109" t="str">
            <v>PE</v>
          </cell>
          <cell r="F109" t="str">
            <v>Mgr. Jaroslav Skolek</v>
          </cell>
          <cell r="G109" t="str">
            <v>zskos@seznam.cz</v>
          </cell>
          <cell r="H109">
            <v>565498183</v>
          </cell>
          <cell r="I109">
            <v>15</v>
          </cell>
          <cell r="J109">
            <v>11</v>
          </cell>
          <cell r="K109">
            <v>1</v>
          </cell>
        </row>
        <row r="110">
          <cell r="A110">
            <v>150014091</v>
          </cell>
          <cell r="B110" t="str">
            <v>Základní škola a Mateřská škola Lukavec</v>
          </cell>
          <cell r="C110" t="str">
            <v>Na Podskalí 282</v>
          </cell>
          <cell r="D110" t="str">
            <v>Lukavec</v>
          </cell>
          <cell r="E110" t="str">
            <v>PE</v>
          </cell>
          <cell r="F110" t="str">
            <v>Mgr. Petr Musil</v>
          </cell>
          <cell r="G110" t="str">
            <v>zslukavec.reditel@centrum.cz</v>
          </cell>
          <cell r="H110">
            <v>565445240</v>
          </cell>
          <cell r="I110">
            <v>7</v>
          </cell>
          <cell r="J110">
            <v>14</v>
          </cell>
          <cell r="K110">
            <v>1</v>
          </cell>
        </row>
        <row r="111">
          <cell r="A111">
            <v>107721503</v>
          </cell>
          <cell r="B111" t="str">
            <v>Základní škola a Mateřská škola Nová Cerekev</v>
          </cell>
          <cell r="C111" t="str">
            <v>č.p. 72</v>
          </cell>
          <cell r="D111" t="str">
            <v>Nová Cerekev</v>
          </cell>
          <cell r="E111" t="str">
            <v>PE</v>
          </cell>
          <cell r="F111" t="str">
            <v>Mgr. Miroslav Pech</v>
          </cell>
          <cell r="G111" t="str">
            <v>reditel@zsnovacerekev.cz</v>
          </cell>
          <cell r="H111">
            <v>702164133</v>
          </cell>
          <cell r="I111">
            <v>15</v>
          </cell>
          <cell r="J111">
            <v>14</v>
          </cell>
          <cell r="K111">
            <v>1</v>
          </cell>
        </row>
        <row r="112">
          <cell r="A112">
            <v>107721511</v>
          </cell>
          <cell r="B112" t="str">
            <v>Základní škola Nový Rychnov, okres Pelhřimov</v>
          </cell>
          <cell r="C112" t="str">
            <v>č.p. 170</v>
          </cell>
          <cell r="D112" t="str">
            <v>Nový Rychnov</v>
          </cell>
          <cell r="E112" t="str">
            <v>PE</v>
          </cell>
          <cell r="F112" t="str">
            <v>Mgr. Vladimír Srb</v>
          </cell>
          <cell r="G112" t="str">
            <v>zsnovyrychnov@iol.cz</v>
          </cell>
          <cell r="H112">
            <v>565392371</v>
          </cell>
          <cell r="I112">
            <v>19</v>
          </cell>
          <cell r="J112">
            <v>14</v>
          </cell>
          <cell r="K112">
            <v>1</v>
          </cell>
        </row>
        <row r="113">
          <cell r="A113">
            <v>107721520</v>
          </cell>
          <cell r="B113" t="str">
            <v>Základní škola a mateřská škola Obrataň</v>
          </cell>
          <cell r="C113" t="str">
            <v>č.p. 148</v>
          </cell>
          <cell r="D113" t="str">
            <v>Obrataň</v>
          </cell>
          <cell r="E113" t="str">
            <v>PE</v>
          </cell>
          <cell r="F113" t="str">
            <v>František Vostarek</v>
          </cell>
          <cell r="G113" t="str">
            <v>zs.obratan@worldonline.cz</v>
          </cell>
          <cell r="H113">
            <v>565441120</v>
          </cell>
          <cell r="I113">
            <v>0</v>
          </cell>
          <cell r="J113">
            <v>6</v>
          </cell>
          <cell r="K113">
            <v>1</v>
          </cell>
        </row>
        <row r="114">
          <cell r="A114">
            <v>107721368</v>
          </cell>
          <cell r="B114" t="str">
            <v>Základní škola a mateřská škola Olešná, okres Pelhřimov</v>
          </cell>
          <cell r="C114" t="str">
            <v>č.p. 54</v>
          </cell>
          <cell r="D114" t="str">
            <v>Olešná</v>
          </cell>
          <cell r="E114" t="str">
            <v>PE</v>
          </cell>
          <cell r="F114" t="str">
            <v>Mgr. Romana Šulcová</v>
          </cell>
          <cell r="G114" t="str">
            <v>skola@olesna.cz</v>
          </cell>
          <cell r="H114">
            <v>565322489</v>
          </cell>
          <cell r="I114">
            <v>0</v>
          </cell>
          <cell r="J114">
            <v>9</v>
          </cell>
          <cell r="K114">
            <v>1</v>
          </cell>
        </row>
        <row r="115">
          <cell r="A115">
            <v>107721538</v>
          </cell>
          <cell r="B115" t="str">
            <v>Základní škola Pacov</v>
          </cell>
          <cell r="C115" t="str">
            <v>nám. Svobody 321</v>
          </cell>
          <cell r="D115" t="str">
            <v>Pacov</v>
          </cell>
          <cell r="E115" t="str">
            <v>PE</v>
          </cell>
          <cell r="F115" t="str">
            <v>Mgr. Jaromír Havel</v>
          </cell>
          <cell r="G115" t="str">
            <v>reditel@zspacov.cz</v>
          </cell>
          <cell r="H115">
            <v>607939224</v>
          </cell>
          <cell r="I115">
            <v>58</v>
          </cell>
          <cell r="J115">
            <v>61</v>
          </cell>
          <cell r="K115">
            <v>2</v>
          </cell>
        </row>
        <row r="116">
          <cell r="A116">
            <v>102175349</v>
          </cell>
          <cell r="B116" t="str">
            <v>Základní škola Pelhřimov, Komenského 1326</v>
          </cell>
          <cell r="C116" t="str">
            <v>Komenského 1326</v>
          </cell>
          <cell r="D116" t="str">
            <v>Pelhřimov</v>
          </cell>
          <cell r="E116" t="str">
            <v>PE</v>
          </cell>
          <cell r="F116" t="str">
            <v>Mgr. Skořepa Martin</v>
          </cell>
          <cell r="G116" t="str">
            <v>martin.skorepa@zskompe.cz</v>
          </cell>
          <cell r="H116">
            <v>565325413</v>
          </cell>
          <cell r="I116">
            <v>8</v>
          </cell>
          <cell r="J116">
            <v>1</v>
          </cell>
          <cell r="K116">
            <v>1</v>
          </cell>
        </row>
        <row r="117">
          <cell r="A117">
            <v>102451958</v>
          </cell>
          <cell r="B117" t="str">
            <v>Základní škola Pelhřimov, Osvobození 1881, příspěvková organizace</v>
          </cell>
          <cell r="C117" t="str">
            <v>Osvobození 1881</v>
          </cell>
          <cell r="D117" t="str">
            <v>Pelhřimov</v>
          </cell>
          <cell r="E117" t="str">
            <v>PE</v>
          </cell>
          <cell r="F117" t="str">
            <v>Mgr. Vladimíra Madronová</v>
          </cell>
          <cell r="G117" t="str">
            <v>info@zsospe.cz</v>
          </cell>
          <cell r="H117">
            <v>565326555</v>
          </cell>
          <cell r="I117">
            <v>41</v>
          </cell>
          <cell r="J117">
            <v>34</v>
          </cell>
          <cell r="K117">
            <v>2</v>
          </cell>
        </row>
        <row r="118">
          <cell r="A118">
            <v>107721554</v>
          </cell>
          <cell r="B118" t="str">
            <v>Základní škola Pelhřimov, Krásovy domky 989, příspěvková organizace</v>
          </cell>
          <cell r="C118" t="str">
            <v>Krásovy domky 989</v>
          </cell>
          <cell r="D118" t="str">
            <v>Pelhřimov</v>
          </cell>
          <cell r="E118" t="str">
            <v>PE</v>
          </cell>
          <cell r="F118" t="str">
            <v>Mgr. Pavel Rafaj</v>
          </cell>
          <cell r="G118" t="str">
            <v>rafaj@krasovy-domky.cz</v>
          </cell>
          <cell r="H118">
            <v>565325946</v>
          </cell>
          <cell r="I118">
            <v>53</v>
          </cell>
          <cell r="J118">
            <v>52</v>
          </cell>
          <cell r="K118">
            <v>3</v>
          </cell>
        </row>
        <row r="119">
          <cell r="A119">
            <v>107721562</v>
          </cell>
          <cell r="B119" t="str">
            <v>Základní škola Pelhřimov, Komenského 1465, příspěvková organizace</v>
          </cell>
          <cell r="C119" t="str">
            <v>Komenského 1465</v>
          </cell>
          <cell r="D119" t="str">
            <v>Pelhřimov</v>
          </cell>
          <cell r="E119" t="str">
            <v>PE</v>
          </cell>
          <cell r="F119" t="str">
            <v>Mgr. Martin Skořepa</v>
          </cell>
          <cell r="G119" t="str">
            <v>info@zskompe.cz</v>
          </cell>
          <cell r="H119">
            <v>565325413</v>
          </cell>
          <cell r="I119">
            <v>65</v>
          </cell>
          <cell r="J119">
            <v>59</v>
          </cell>
          <cell r="K119">
            <v>2</v>
          </cell>
        </row>
        <row r="120">
          <cell r="A120">
            <v>107721571</v>
          </cell>
          <cell r="B120" t="str">
            <v>Základní škola Pelhřimov, Na Pražské 1543, příspěvková organizace</v>
          </cell>
          <cell r="C120" t="str">
            <v>Pražská 1543</v>
          </cell>
          <cell r="D120" t="str">
            <v>Pelhřimov</v>
          </cell>
          <cell r="E120" t="str">
            <v>PE</v>
          </cell>
          <cell r="F120" t="str">
            <v>Mgr. Luděk Charouzek</v>
          </cell>
          <cell r="G120" t="str">
            <v>reditel@zs-prazska-pe.cz</v>
          </cell>
          <cell r="H120">
            <v>565326292</v>
          </cell>
          <cell r="I120">
            <v>57</v>
          </cell>
          <cell r="J120">
            <v>62</v>
          </cell>
          <cell r="K120">
            <v>3</v>
          </cell>
        </row>
        <row r="121">
          <cell r="A121">
            <v>181086573</v>
          </cell>
          <cell r="B121" t="str">
            <v>Základní škola Vlásenický dvůr</v>
          </cell>
          <cell r="C121" t="str">
            <v>Vlásenice 59</v>
          </cell>
          <cell r="D121" t="str">
            <v>Pelhřimov</v>
          </cell>
          <cell r="E121" t="str">
            <v>PE</v>
          </cell>
          <cell r="F121" t="str">
            <v>Mgr.Anna Tittlerová</v>
          </cell>
          <cell r="G121" t="str">
            <v>info@vlasenickydvur.cz</v>
          </cell>
          <cell r="H121">
            <v>775161413</v>
          </cell>
          <cell r="I121">
            <v>0</v>
          </cell>
          <cell r="J121">
            <v>8</v>
          </cell>
          <cell r="K121">
            <v>1</v>
          </cell>
        </row>
        <row r="122">
          <cell r="A122">
            <v>107721589</v>
          </cell>
          <cell r="B122" t="str">
            <v>Základní škola Otokara Březiny Počátky, okres Pelhřimov</v>
          </cell>
          <cell r="C122" t="str">
            <v>Komenského sady 387</v>
          </cell>
          <cell r="D122" t="str">
            <v>Počátky</v>
          </cell>
          <cell r="E122" t="str">
            <v>PE</v>
          </cell>
          <cell r="F122" t="str">
            <v>Mgr. Jaroslav Blažíček</v>
          </cell>
          <cell r="G122" t="str">
            <v>zs@pocatky.cz</v>
          </cell>
          <cell r="H122">
            <v>561034916</v>
          </cell>
          <cell r="I122">
            <v>42</v>
          </cell>
          <cell r="J122">
            <v>22</v>
          </cell>
          <cell r="K122">
            <v>2</v>
          </cell>
        </row>
        <row r="123">
          <cell r="A123">
            <v>150014996</v>
          </cell>
          <cell r="B123" t="str">
            <v>Základní škola a mateřská škola Rynárec, okres Pelhřimov</v>
          </cell>
          <cell r="C123" t="str">
            <v>č.p. 140</v>
          </cell>
          <cell r="D123" t="str">
            <v>Rynárec</v>
          </cell>
          <cell r="E123" t="str">
            <v>PE</v>
          </cell>
          <cell r="F123" t="str">
            <v>Mgr. Tomáš Peroutka</v>
          </cell>
          <cell r="G123" t="str">
            <v>info@zsrynarec.cz</v>
          </cell>
          <cell r="H123">
            <v>565382305</v>
          </cell>
          <cell r="I123">
            <v>0</v>
          </cell>
          <cell r="J123">
            <v>12</v>
          </cell>
          <cell r="K123">
            <v>1</v>
          </cell>
        </row>
        <row r="124">
          <cell r="A124">
            <v>107721597</v>
          </cell>
          <cell r="B124" t="str">
            <v>Základní škola Senožaty, okres Pelhřimov</v>
          </cell>
          <cell r="C124" t="str">
            <v>č.p. 184</v>
          </cell>
          <cell r="D124" t="str">
            <v>Senožaty</v>
          </cell>
          <cell r="E124" t="str">
            <v>PE</v>
          </cell>
          <cell r="F124" t="str">
            <v>Mgr. Iveta Neradová</v>
          </cell>
          <cell r="G124" t="str">
            <v>reditelstvi@zssenozaty.cz</v>
          </cell>
          <cell r="H124">
            <v>565582153</v>
          </cell>
          <cell r="I124">
            <v>18</v>
          </cell>
          <cell r="J124">
            <v>12</v>
          </cell>
          <cell r="K124">
            <v>1</v>
          </cell>
        </row>
        <row r="125">
          <cell r="A125">
            <v>107721601</v>
          </cell>
          <cell r="B125" t="str">
            <v>Základní škola a Mateřská škola Vyskytná, okres Pelhřimov, příspěvková organizace</v>
          </cell>
          <cell r="C125" t="str">
            <v>č.p. 151</v>
          </cell>
          <cell r="D125" t="str">
            <v>Vyskytná</v>
          </cell>
          <cell r="E125" t="str">
            <v>PE</v>
          </cell>
          <cell r="F125" t="str">
            <v>Mgr. Lenka Linhartová</v>
          </cell>
          <cell r="G125" t="str">
            <v>zs.vyskytna@seznam.cz</v>
          </cell>
          <cell r="H125">
            <v>605207884</v>
          </cell>
          <cell r="I125">
            <v>0</v>
          </cell>
          <cell r="J125">
            <v>8</v>
          </cell>
          <cell r="K125">
            <v>1</v>
          </cell>
        </row>
        <row r="126">
          <cell r="A126">
            <v>107721619</v>
          </cell>
          <cell r="B126" t="str">
            <v>Základní škola Želiv, okres Pelhřimov</v>
          </cell>
          <cell r="C126" t="str">
            <v>č.p. 220</v>
          </cell>
          <cell r="D126" t="str">
            <v>Želiv</v>
          </cell>
          <cell r="E126" t="str">
            <v>PE</v>
          </cell>
          <cell r="F126" t="str">
            <v>Mgr. Jaromír Cihlář</v>
          </cell>
          <cell r="G126" t="str">
            <v>zszeliv@seznam.cz</v>
          </cell>
          <cell r="H126">
            <v>565581128</v>
          </cell>
          <cell r="I126">
            <v>15</v>
          </cell>
          <cell r="J126">
            <v>26</v>
          </cell>
          <cell r="K126">
            <v>1</v>
          </cell>
        </row>
        <row r="127">
          <cell r="A127">
            <v>107721627</v>
          </cell>
          <cell r="B127" t="str">
            <v>Základní škola a Mateřská škola Žirovnice</v>
          </cell>
          <cell r="C127" t="str">
            <v>Komenského 47</v>
          </cell>
          <cell r="D127" t="str">
            <v>Žirovnice</v>
          </cell>
          <cell r="E127" t="str">
            <v>PE</v>
          </cell>
          <cell r="F127" t="str">
            <v>Mgr. Dagmar Brýnová</v>
          </cell>
          <cell r="G127" t="str">
            <v>zs.zirovnice@mybox.cz</v>
          </cell>
          <cell r="H127">
            <v>565494065</v>
          </cell>
          <cell r="I127">
            <v>30</v>
          </cell>
          <cell r="J127">
            <v>22</v>
          </cell>
          <cell r="K127">
            <v>1</v>
          </cell>
        </row>
        <row r="128">
          <cell r="A128">
            <v>102655324</v>
          </cell>
          <cell r="B128" t="str">
            <v>Základní škola Benetice, okres Třebíč, příspěvková organizace</v>
          </cell>
          <cell r="C128" t="str">
            <v>č.p. 32</v>
          </cell>
          <cell r="D128" t="str">
            <v>Benetice</v>
          </cell>
          <cell r="E128" t="str">
            <v>TR</v>
          </cell>
          <cell r="F128" t="str">
            <v>Mgr. Miroslava Straková</v>
          </cell>
          <cell r="G128" t="str">
            <v>skola.benetice@seznam.cz</v>
          </cell>
          <cell r="H128">
            <v>568886194</v>
          </cell>
          <cell r="I128">
            <v>0</v>
          </cell>
          <cell r="J128">
            <v>2</v>
          </cell>
          <cell r="K128">
            <v>1</v>
          </cell>
        </row>
        <row r="129">
          <cell r="A129">
            <v>102655316</v>
          </cell>
          <cell r="B129" t="str">
            <v>Základní škola a Mateřská škola Blatnice, okres Třebíč, příspěvková organizace</v>
          </cell>
          <cell r="C129" t="str">
            <v>č.p. 69</v>
          </cell>
          <cell r="D129" t="str">
            <v>Blatnice</v>
          </cell>
          <cell r="E129" t="str">
            <v>TR</v>
          </cell>
          <cell r="F129" t="str">
            <v>Mgr. Ilona Mikešová</v>
          </cell>
          <cell r="G129" t="str">
            <v>zsamsblatnice@seznam.cz</v>
          </cell>
          <cell r="H129">
            <v>561205557</v>
          </cell>
          <cell r="I129">
            <v>0</v>
          </cell>
          <cell r="J129">
            <v>5</v>
          </cell>
          <cell r="K129">
            <v>1</v>
          </cell>
        </row>
        <row r="130">
          <cell r="A130">
            <v>102655481</v>
          </cell>
          <cell r="B130" t="str">
            <v>Základní škola a mateřská škola Březník, příspěvková organizace</v>
          </cell>
          <cell r="C130" t="str">
            <v>č.p. 89</v>
          </cell>
          <cell r="D130" t="str">
            <v>Březník</v>
          </cell>
          <cell r="E130" t="str">
            <v>TR</v>
          </cell>
          <cell r="F130" t="str">
            <v>Mgr. Zdeněk Cabejšek</v>
          </cell>
          <cell r="G130" t="str">
            <v>info@zsbreznik.cz</v>
          </cell>
          <cell r="H130">
            <v>568643331</v>
          </cell>
          <cell r="I130">
            <v>22</v>
          </cell>
          <cell r="J130">
            <v>8</v>
          </cell>
          <cell r="K130">
            <v>1</v>
          </cell>
        </row>
        <row r="131">
          <cell r="A131">
            <v>102655766</v>
          </cell>
          <cell r="B131" t="str">
            <v>Základní škola Budišov - příspěvková organizace</v>
          </cell>
          <cell r="C131" t="str">
            <v>č.p. 221</v>
          </cell>
          <cell r="D131" t="str">
            <v>Budišov</v>
          </cell>
          <cell r="E131" t="str">
            <v>TR</v>
          </cell>
          <cell r="F131" t="str">
            <v>Mgr. Milan Procházka</v>
          </cell>
          <cell r="G131" t="str">
            <v>skola@zsbudisov.cz</v>
          </cell>
          <cell r="H131">
            <v>724091786</v>
          </cell>
          <cell r="I131">
            <v>24</v>
          </cell>
          <cell r="J131">
            <v>30</v>
          </cell>
          <cell r="K131">
            <v>2</v>
          </cell>
        </row>
        <row r="132">
          <cell r="A132">
            <v>102655421</v>
          </cell>
          <cell r="B132" t="str">
            <v>Základní škola a Mateřská škola Budkov, okres Třebíč</v>
          </cell>
          <cell r="C132" t="str">
            <v>č.p. 5</v>
          </cell>
          <cell r="D132" t="str">
            <v>Budkov</v>
          </cell>
          <cell r="E132" t="str">
            <v>TR</v>
          </cell>
          <cell r="F132" t="str">
            <v>Mgr. Josef Vala</v>
          </cell>
          <cell r="G132" t="str">
            <v>zsbudkov@seznam.cz</v>
          </cell>
          <cell r="H132">
            <v>568443130</v>
          </cell>
          <cell r="I132">
            <v>14</v>
          </cell>
          <cell r="J132">
            <v>6</v>
          </cell>
          <cell r="K132">
            <v>1</v>
          </cell>
        </row>
        <row r="133">
          <cell r="A133">
            <v>102655499</v>
          </cell>
          <cell r="B133" t="str">
            <v>Základní škola a mateřská škola Čáslavice</v>
          </cell>
          <cell r="C133" t="str">
            <v>č.p. 110</v>
          </cell>
          <cell r="D133" t="str">
            <v>Čáslavice</v>
          </cell>
          <cell r="E133" t="str">
            <v>TR</v>
          </cell>
          <cell r="F133" t="str">
            <v>Mgr. Petr Blecha</v>
          </cell>
          <cell r="G133" t="str">
            <v>blechazscaslavice@gmail.com</v>
          </cell>
          <cell r="H133">
            <v>568883177</v>
          </cell>
          <cell r="I133">
            <v>17</v>
          </cell>
          <cell r="J133">
            <v>13</v>
          </cell>
          <cell r="K133">
            <v>1</v>
          </cell>
        </row>
        <row r="134">
          <cell r="A134">
            <v>102121648</v>
          </cell>
          <cell r="B134" t="str">
            <v>Základní škola a Mateřská škola Dalešice, okres Třebíč, příspěvková organizace</v>
          </cell>
          <cell r="C134" t="str">
            <v>č.p. 144</v>
          </cell>
          <cell r="D134" t="str">
            <v>Dalešice</v>
          </cell>
          <cell r="E134" t="str">
            <v>TR</v>
          </cell>
          <cell r="F134" t="str">
            <v>Mgr. Alena Stupková</v>
          </cell>
          <cell r="G134" t="str">
            <v>skola.dalesice@seznam.cz</v>
          </cell>
          <cell r="H134">
            <v>568860682</v>
          </cell>
          <cell r="I134">
            <v>0</v>
          </cell>
          <cell r="J134">
            <v>4</v>
          </cell>
          <cell r="K134">
            <v>1</v>
          </cell>
        </row>
        <row r="135">
          <cell r="A135">
            <v>102655260</v>
          </cell>
          <cell r="B135" t="str">
            <v>Základní škola a Mateřská škola Dešov</v>
          </cell>
          <cell r="C135" t="str">
            <v>č.p. 105</v>
          </cell>
          <cell r="D135" t="str">
            <v>Dešov</v>
          </cell>
          <cell r="E135" t="str">
            <v>TR</v>
          </cell>
          <cell r="F135" t="str">
            <v>Mgr. Dana Popová</v>
          </cell>
          <cell r="G135" t="str">
            <v>zsms.desov@seznam.cz</v>
          </cell>
          <cell r="H135">
            <v>724191955</v>
          </cell>
          <cell r="I135">
            <v>0</v>
          </cell>
          <cell r="J135">
            <v>7</v>
          </cell>
          <cell r="K135">
            <v>1</v>
          </cell>
        </row>
        <row r="136">
          <cell r="A136">
            <v>102655251</v>
          </cell>
          <cell r="B136" t="str">
            <v>Základní škola a Mateřská škola Dolní Vilémovice</v>
          </cell>
          <cell r="C136" t="str">
            <v>č.p. 42</v>
          </cell>
          <cell r="D136" t="str">
            <v>Dolní Vilémovice</v>
          </cell>
          <cell r="E136" t="str">
            <v>TR</v>
          </cell>
          <cell r="F136" t="str">
            <v>Mgr. Hana Škodová</v>
          </cell>
          <cell r="G136" t="str">
            <v>zs-dolnivilemovice@seznam.cz</v>
          </cell>
          <cell r="H136">
            <v>568862169</v>
          </cell>
          <cell r="I136">
            <v>0</v>
          </cell>
          <cell r="J136">
            <v>10</v>
          </cell>
          <cell r="K136">
            <v>1</v>
          </cell>
        </row>
        <row r="137">
          <cell r="A137">
            <v>102655405</v>
          </cell>
          <cell r="B137" t="str">
            <v>Základní škola a Mateřská škola DOMAMIL, příspěvková organizace</v>
          </cell>
          <cell r="C137" t="str">
            <v>č.p. 115</v>
          </cell>
          <cell r="D137" t="str">
            <v>Domamil</v>
          </cell>
          <cell r="E137" t="str">
            <v>TR</v>
          </cell>
          <cell r="F137" t="str">
            <v>PhDr. Ivo Nechvátal</v>
          </cell>
          <cell r="G137" t="str">
            <v>zsdomamil@seznam.cz</v>
          </cell>
          <cell r="H137">
            <v>568446024</v>
          </cell>
          <cell r="I137">
            <v>14</v>
          </cell>
          <cell r="J137">
            <v>12</v>
          </cell>
          <cell r="K137">
            <v>1</v>
          </cell>
        </row>
        <row r="138">
          <cell r="A138">
            <v>102655243</v>
          </cell>
          <cell r="B138" t="str">
            <v>Základní škola a Mateřská škola Dukovany, příspěvková organizace</v>
          </cell>
          <cell r="C138" t="str">
            <v>č.p. 64</v>
          </cell>
          <cell r="D138" t="str">
            <v>Dukovany</v>
          </cell>
          <cell r="E138" t="str">
            <v>TR</v>
          </cell>
          <cell r="F138" t="str">
            <v>Mgr. Vladimír Nahodil</v>
          </cell>
          <cell r="G138" t="str">
            <v>vnahodil@seznam.cz</v>
          </cell>
          <cell r="H138">
            <v>568865026</v>
          </cell>
          <cell r="I138">
            <v>0</v>
          </cell>
          <cell r="J138">
            <v>16</v>
          </cell>
          <cell r="K138">
            <v>1</v>
          </cell>
        </row>
        <row r="139">
          <cell r="A139">
            <v>102655740</v>
          </cell>
          <cell r="B139" t="str">
            <v>Základní škola a Mateřská škola Hartvíkovice, příspěvková organizace</v>
          </cell>
          <cell r="C139" t="str">
            <v>č.p. 90</v>
          </cell>
          <cell r="D139" t="str">
            <v>Hartvíkovice</v>
          </cell>
          <cell r="E139" t="str">
            <v>TR</v>
          </cell>
          <cell r="F139" t="str">
            <v>Mgr. Jana Žalkovičová</v>
          </cell>
          <cell r="G139" t="str">
            <v>zs.hartvikovice@seznam.cz</v>
          </cell>
          <cell r="H139">
            <v>568645626</v>
          </cell>
          <cell r="I139">
            <v>0</v>
          </cell>
          <cell r="J139">
            <v>7</v>
          </cell>
          <cell r="K139">
            <v>1</v>
          </cell>
        </row>
        <row r="140">
          <cell r="A140">
            <v>103619500</v>
          </cell>
          <cell r="B140" t="str">
            <v>Základní škola a mateřská škola Heraltice, okres Třebíč, příspěvková organizace</v>
          </cell>
          <cell r="C140" t="str">
            <v>č.p. 80</v>
          </cell>
          <cell r="D140" t="str">
            <v>Heraltice</v>
          </cell>
          <cell r="E140" t="str">
            <v>TR</v>
          </cell>
          <cell r="F140" t="str">
            <v>Mgr. Stanislav Bartheldy</v>
          </cell>
          <cell r="G140" t="str">
            <v>zs-heraltice@quick.cz</v>
          </cell>
          <cell r="H140">
            <v>568870635</v>
          </cell>
          <cell r="I140">
            <v>0</v>
          </cell>
          <cell r="J140">
            <v>5</v>
          </cell>
          <cell r="K140">
            <v>1</v>
          </cell>
        </row>
        <row r="141">
          <cell r="A141">
            <v>47438312</v>
          </cell>
          <cell r="B141" t="str">
            <v>Základní škola Hrotovice</v>
          </cell>
          <cell r="C141" t="str">
            <v>F. B. Zvěřiny 221</v>
          </cell>
          <cell r="D141" t="str">
            <v>Hrotovice</v>
          </cell>
          <cell r="E141" t="str">
            <v>TR</v>
          </cell>
          <cell r="F141" t="str">
            <v>PaedDr. František Kašpárek</v>
          </cell>
          <cell r="G141" t="str">
            <v>reditel@zshrotovice.cz</v>
          </cell>
          <cell r="H141">
            <v>568860287</v>
          </cell>
          <cell r="I141">
            <v>27</v>
          </cell>
          <cell r="J141">
            <v>27</v>
          </cell>
          <cell r="K141">
            <v>1</v>
          </cell>
        </row>
        <row r="142">
          <cell r="A142">
            <v>102655219</v>
          </cell>
          <cell r="B142" t="str">
            <v>Základní škola a Mateřská škola Jakubov, příspěvková organizace</v>
          </cell>
          <cell r="C142" t="str">
            <v>č.p. 130</v>
          </cell>
          <cell r="D142" t="str">
            <v>Jakubov u Moravských Budějovic</v>
          </cell>
          <cell r="E142" t="str">
            <v>TR</v>
          </cell>
          <cell r="F142" t="str">
            <v>Mgr. Jana Šerháková</v>
          </cell>
          <cell r="G142" t="str">
            <v>skola@jakubov.cz</v>
          </cell>
          <cell r="H142" t="str">
            <v>736 629 862 </v>
          </cell>
          <cell r="I142">
            <v>0</v>
          </cell>
          <cell r="J142">
            <v>10</v>
          </cell>
          <cell r="K142">
            <v>1</v>
          </cell>
        </row>
        <row r="143">
          <cell r="A143">
            <v>47443669</v>
          </cell>
          <cell r="B143" t="str">
            <v>Základní škola Otokara Březiny Jaroměřice nad Rokytnou, Komenského nám. 120 okres Třebíč</v>
          </cell>
          <cell r="C143" t="str">
            <v>Komenského 120</v>
          </cell>
          <cell r="D143" t="str">
            <v>Jaroměřice nad Rokytnou</v>
          </cell>
          <cell r="E143" t="str">
            <v>TR</v>
          </cell>
          <cell r="F143" t="str">
            <v>PaedDr. Michal Scigiel</v>
          </cell>
          <cell r="G143" t="str">
            <v>reditel@zsob-jaromerice.cz</v>
          </cell>
          <cell r="H143">
            <v>568440204</v>
          </cell>
          <cell r="I143">
            <v>49</v>
          </cell>
          <cell r="J143">
            <v>31</v>
          </cell>
          <cell r="K143">
            <v>2</v>
          </cell>
        </row>
        <row r="144">
          <cell r="A144">
            <v>47443774</v>
          </cell>
          <cell r="B144" t="str">
            <v>Základní škola v Jemnici, příspěvková organizace</v>
          </cell>
          <cell r="C144" t="str">
            <v>náměstí Svobody 88</v>
          </cell>
          <cell r="D144" t="str">
            <v>Jemnice</v>
          </cell>
          <cell r="E144" t="str">
            <v>TR</v>
          </cell>
          <cell r="F144" t="str">
            <v>Mgr. Zdeněk Hirt</v>
          </cell>
          <cell r="G144" t="str">
            <v>hirt.z@zsjemnice.cz</v>
          </cell>
          <cell r="H144">
            <v>568450009</v>
          </cell>
          <cell r="I144">
            <v>52</v>
          </cell>
          <cell r="J144">
            <v>48</v>
          </cell>
          <cell r="K144">
            <v>2</v>
          </cell>
        </row>
        <row r="145">
          <cell r="A145">
            <v>181078571</v>
          </cell>
          <cell r="B145" t="str">
            <v>Základní škola a Mateřská škola Kojetice, okres Třebíč, příspěvková organizace</v>
          </cell>
          <cell r="C145" t="str">
            <v>č.p. 131</v>
          </cell>
          <cell r="D145" t="str">
            <v>Kojetice</v>
          </cell>
          <cell r="E145" t="str">
            <v>TR</v>
          </cell>
          <cell r="F145" t="str">
            <v>Mgr. Petr Mejzlík</v>
          </cell>
          <cell r="G145" t="str">
            <v>info@zskojetice.cz</v>
          </cell>
          <cell r="H145">
            <v>568883141</v>
          </cell>
          <cell r="I145">
            <v>0</v>
          </cell>
          <cell r="J145">
            <v>24</v>
          </cell>
          <cell r="K145">
            <v>1</v>
          </cell>
        </row>
        <row r="146">
          <cell r="A146">
            <v>102655197</v>
          </cell>
          <cell r="B146" t="str">
            <v>Základní škola a Mateřská škola Koněšín, příspěvková organizace</v>
          </cell>
          <cell r="C146" t="str">
            <v>č.p. 72</v>
          </cell>
          <cell r="D146" t="str">
            <v>Koněšín</v>
          </cell>
          <cell r="E146" t="str">
            <v>TR</v>
          </cell>
          <cell r="F146" t="str">
            <v>Mgr. Jitka Rychlá</v>
          </cell>
          <cell r="G146" t="str">
            <v>skola@obeckonesin.cz</v>
          </cell>
          <cell r="H146">
            <v>733648480</v>
          </cell>
          <cell r="I146">
            <v>0</v>
          </cell>
          <cell r="J146">
            <v>12</v>
          </cell>
          <cell r="K146">
            <v>1</v>
          </cell>
        </row>
        <row r="147">
          <cell r="A147">
            <v>102655189</v>
          </cell>
          <cell r="B147" t="str">
            <v>Základní škola a Mateřská škola Kouty, okres Třebíč, příspěvková organizace</v>
          </cell>
          <cell r="C147" t="str">
            <v>č.p. 82</v>
          </cell>
          <cell r="D147" t="str">
            <v>Kouty</v>
          </cell>
          <cell r="E147" t="str">
            <v>TR</v>
          </cell>
          <cell r="F147" t="str">
            <v>Mgr. Petr Havlík</v>
          </cell>
          <cell r="G147" t="str">
            <v>skola@zs-kouty.cz</v>
          </cell>
          <cell r="H147">
            <v>568881176</v>
          </cell>
          <cell r="I147">
            <v>0</v>
          </cell>
          <cell r="J147">
            <v>6</v>
          </cell>
          <cell r="K147">
            <v>1</v>
          </cell>
        </row>
        <row r="148">
          <cell r="A148">
            <v>102655171</v>
          </cell>
          <cell r="B148" t="str">
            <v>Základní škola a Mateřská škola Jana Blahoslava Kralice nad Oslavou, příspěvková organizace, okres Třebíč</v>
          </cell>
          <cell r="C148" t="str">
            <v>Martinská 52</v>
          </cell>
          <cell r="D148" t="str">
            <v>Kralice nad Oslavou</v>
          </cell>
          <cell r="E148" t="str">
            <v>TR</v>
          </cell>
          <cell r="F148" t="str">
            <v>Mgr. Iva Olšanová</v>
          </cell>
          <cell r="G148" t="str">
            <v>skola.kralice@gmail.com</v>
          </cell>
          <cell r="H148">
            <v>568643612</v>
          </cell>
          <cell r="I148">
            <v>0</v>
          </cell>
          <cell r="J148">
            <v>16</v>
          </cell>
          <cell r="K148">
            <v>1</v>
          </cell>
        </row>
        <row r="149">
          <cell r="A149">
            <v>102655162</v>
          </cell>
          <cell r="B149" t="str">
            <v>Základní škola a mateřská škola Lesonice, okres Třebíč, příspěvková organizace</v>
          </cell>
          <cell r="C149" t="str">
            <v>č.p. 1</v>
          </cell>
          <cell r="D149" t="str">
            <v>Lesonice</v>
          </cell>
          <cell r="E149" t="str">
            <v>TR</v>
          </cell>
          <cell r="F149" t="str">
            <v>Mgr. Jitka Řezníčková</v>
          </cell>
          <cell r="G149" t="str">
            <v>zs.lesonice@seznam.cz</v>
          </cell>
          <cell r="H149">
            <v>601326095</v>
          </cell>
          <cell r="I149">
            <v>0</v>
          </cell>
          <cell r="J149">
            <v>6</v>
          </cell>
          <cell r="K149">
            <v>1</v>
          </cell>
        </row>
        <row r="150">
          <cell r="A150">
            <v>108026019</v>
          </cell>
          <cell r="B150" t="str">
            <v>Základní škola a Mateřská škola Lipník, okres Třebíč, příspěvková organizace</v>
          </cell>
          <cell r="C150" t="str">
            <v>č.p. 42</v>
          </cell>
          <cell r="D150" t="str">
            <v>Lipník</v>
          </cell>
          <cell r="E150" t="str">
            <v>TR</v>
          </cell>
          <cell r="F150" t="str">
            <v>Mgr. Dagmar Koubková</v>
          </cell>
          <cell r="G150" t="str">
            <v>skola.lipnik@seznam.cz</v>
          </cell>
          <cell r="H150">
            <v>568862172</v>
          </cell>
          <cell r="I150">
            <v>0</v>
          </cell>
          <cell r="J150">
            <v>5</v>
          </cell>
          <cell r="K150">
            <v>1</v>
          </cell>
        </row>
        <row r="151">
          <cell r="A151">
            <v>102655154</v>
          </cell>
          <cell r="B151" t="str">
            <v>Základní škola a Mateřská škola Litohoř, příspěvková organizace, okres Třebíč</v>
          </cell>
          <cell r="C151" t="str">
            <v>č.p. 98</v>
          </cell>
          <cell r="D151" t="str">
            <v>Litohoř</v>
          </cell>
          <cell r="E151" t="str">
            <v>TR</v>
          </cell>
          <cell r="F151" t="str">
            <v>Mgr. Romana Kabelková</v>
          </cell>
          <cell r="G151" t="str">
            <v>zs.litohor@seznam.cz</v>
          </cell>
          <cell r="H151">
            <v>606951898</v>
          </cell>
          <cell r="I151">
            <v>0</v>
          </cell>
          <cell r="J151">
            <v>5</v>
          </cell>
          <cell r="K151">
            <v>1</v>
          </cell>
        </row>
        <row r="152">
          <cell r="A152">
            <v>102655146</v>
          </cell>
          <cell r="B152" t="str">
            <v>Základní škola a mateřská škola Lukov, příspěvková organizace</v>
          </cell>
          <cell r="C152" t="str">
            <v>č.p. 32</v>
          </cell>
          <cell r="D152" t="str">
            <v>Lukov</v>
          </cell>
          <cell r="E152" t="str">
            <v>TR</v>
          </cell>
          <cell r="F152" t="str">
            <v>Mgr. Blanka Potěšilová</v>
          </cell>
          <cell r="G152" t="str">
            <v>b.potesilova@seznam.cz</v>
          </cell>
          <cell r="H152">
            <v>568420154</v>
          </cell>
          <cell r="I152">
            <v>0</v>
          </cell>
          <cell r="J152">
            <v>7</v>
          </cell>
          <cell r="K152">
            <v>1</v>
          </cell>
        </row>
        <row r="153">
          <cell r="A153">
            <v>102655138</v>
          </cell>
          <cell r="B153" t="str">
            <v>Základní škola a Mateřská škola Mladoňovice, okres Třebíč, příspěvková organizace</v>
          </cell>
          <cell r="C153" t="str">
            <v>č.p. 67</v>
          </cell>
          <cell r="D153" t="str">
            <v>Mladoňovice</v>
          </cell>
          <cell r="E153" t="str">
            <v>TR</v>
          </cell>
          <cell r="F153" t="str">
            <v>Mgr. Jana Šimková</v>
          </cell>
          <cell r="G153" t="str">
            <v>skola@zsmladonovice.cz</v>
          </cell>
          <cell r="H153">
            <v>778734781</v>
          </cell>
          <cell r="I153">
            <v>0</v>
          </cell>
          <cell r="J153">
            <v>8</v>
          </cell>
          <cell r="K153">
            <v>1</v>
          </cell>
        </row>
        <row r="154">
          <cell r="A154">
            <v>102655634</v>
          </cell>
          <cell r="B154" t="str">
            <v>Základní škola Mohelno, okres Třebíč</v>
          </cell>
          <cell r="C154" t="str">
            <v>č.p. 232</v>
          </cell>
          <cell r="D154" t="str">
            <v>Mohelno</v>
          </cell>
          <cell r="E154" t="str">
            <v>TR</v>
          </cell>
          <cell r="F154" t="str">
            <v>Mgr. Vladimír Horký</v>
          </cell>
          <cell r="G154" t="str">
            <v>info@zsmohelno.cz</v>
          </cell>
          <cell r="H154">
            <v>568642468</v>
          </cell>
          <cell r="I154">
            <v>22</v>
          </cell>
          <cell r="J154">
            <v>29</v>
          </cell>
          <cell r="K154">
            <v>1</v>
          </cell>
        </row>
        <row r="155">
          <cell r="A155">
            <v>47438487</v>
          </cell>
          <cell r="B155" t="str">
            <v>Základní škola Moravské Budějovice, Havlíčkova ul. 933, okres Třebíč</v>
          </cell>
          <cell r="C155" t="str">
            <v>Havlíčkova 933</v>
          </cell>
          <cell r="D155" t="str">
            <v>Moravské Budějovice</v>
          </cell>
          <cell r="E155" t="str">
            <v>TR</v>
          </cell>
          <cell r="F155" t="str">
            <v>František Dostál</v>
          </cell>
          <cell r="G155" t="str">
            <v>reditel@zshavl.cz</v>
          </cell>
          <cell r="H155">
            <v>568409701</v>
          </cell>
          <cell r="I155">
            <v>33</v>
          </cell>
          <cell r="J155">
            <v>18</v>
          </cell>
          <cell r="K155">
            <v>1</v>
          </cell>
        </row>
        <row r="156">
          <cell r="A156">
            <v>47443456</v>
          </cell>
          <cell r="B156" t="str">
            <v>Základní škola T. G. Masaryka Moravské Budějovice, náměstí Svobody 903, okres Třebíč</v>
          </cell>
          <cell r="C156" t="str">
            <v>nám. Svobody 903</v>
          </cell>
          <cell r="D156" t="str">
            <v>Moravské Budějovice</v>
          </cell>
          <cell r="E156" t="str">
            <v>TR</v>
          </cell>
          <cell r="F156" t="str">
            <v>Mgr. Miloš Březina</v>
          </cell>
          <cell r="G156" t="str">
            <v>brezina@zsmb.cz</v>
          </cell>
          <cell r="H156">
            <v>568408241</v>
          </cell>
          <cell r="I156">
            <v>47</v>
          </cell>
          <cell r="J156">
            <v>58</v>
          </cell>
          <cell r="K156">
            <v>2</v>
          </cell>
        </row>
        <row r="157">
          <cell r="A157">
            <v>47443812</v>
          </cell>
          <cell r="B157" t="str">
            <v>Základní škola a Praktická škola Moravské Budějovice, Dobrovského 11</v>
          </cell>
          <cell r="C157" t="str">
            <v>Dobrovského 11</v>
          </cell>
          <cell r="D157" t="str">
            <v>Moravské Budějovice</v>
          </cell>
          <cell r="E157" t="str">
            <v>TR</v>
          </cell>
          <cell r="F157" t="str">
            <v>Mgr. Miroslava Zvěřinová</v>
          </cell>
          <cell r="G157" t="str">
            <v>zv.skola@tiscali.cz</v>
          </cell>
          <cell r="H157">
            <v>568421805</v>
          </cell>
          <cell r="I157">
            <v>16</v>
          </cell>
          <cell r="J157">
            <v>2</v>
          </cell>
          <cell r="K157">
            <v>1</v>
          </cell>
        </row>
        <row r="158">
          <cell r="A158">
            <v>102655391</v>
          </cell>
          <cell r="B158" t="str">
            <v>Základní škola a Mateřská škola Myslibořice</v>
          </cell>
          <cell r="C158" t="str">
            <v>č.p. 170</v>
          </cell>
          <cell r="D158" t="str">
            <v>Myslibořice</v>
          </cell>
          <cell r="E158" t="str">
            <v>TR</v>
          </cell>
          <cell r="F158" t="str">
            <v>Mgr. Libuše Davidová</v>
          </cell>
          <cell r="G158" t="str">
            <v>reditel@zsmysliborice.cz</v>
          </cell>
          <cell r="H158">
            <v>568864324</v>
          </cell>
          <cell r="I158">
            <v>22</v>
          </cell>
          <cell r="J158">
            <v>21</v>
          </cell>
          <cell r="K158">
            <v>1</v>
          </cell>
        </row>
        <row r="159">
          <cell r="A159">
            <v>44065809</v>
          </cell>
          <cell r="B159" t="str">
            <v>Základní škola Náměšť nad Oslavou, Komenského 53</v>
          </cell>
          <cell r="C159" t="str">
            <v>Komenského nám. 53</v>
          </cell>
          <cell r="D159" t="str">
            <v>Náměšť nad Oslavou</v>
          </cell>
          <cell r="E159" t="str">
            <v>TR</v>
          </cell>
          <cell r="F159" t="str">
            <v>Mgr. Hana Rousková</v>
          </cell>
          <cell r="G159" t="str">
            <v>hrouskova@centrum.cz</v>
          </cell>
          <cell r="H159">
            <v>568620808</v>
          </cell>
          <cell r="I159">
            <v>40</v>
          </cell>
          <cell r="J159">
            <v>27</v>
          </cell>
          <cell r="K159">
            <v>1</v>
          </cell>
        </row>
        <row r="160">
          <cell r="A160">
            <v>44065868</v>
          </cell>
          <cell r="B160" t="str">
            <v>Základní škola Náměšť nad Oslavou, Husova 579</v>
          </cell>
          <cell r="C160" t="str">
            <v>Husova 579</v>
          </cell>
          <cell r="D160" t="str">
            <v>Náměšť nad Oslavou</v>
          </cell>
          <cell r="E160" t="str">
            <v>TR</v>
          </cell>
          <cell r="F160" t="str">
            <v>Mgr. Věra Špačková</v>
          </cell>
          <cell r="G160" t="str">
            <v>info@zshusova.cz</v>
          </cell>
          <cell r="H160">
            <v>568620409</v>
          </cell>
          <cell r="I160">
            <v>42</v>
          </cell>
          <cell r="J160">
            <v>32</v>
          </cell>
          <cell r="K160">
            <v>2</v>
          </cell>
        </row>
        <row r="161">
          <cell r="A161">
            <v>102655359</v>
          </cell>
          <cell r="B161" t="str">
            <v>Základní škola a Mateřská škola Nové Syrovice, okres Třebíč, příspěvková organizace</v>
          </cell>
          <cell r="C161" t="str">
            <v>č.p. 5</v>
          </cell>
          <cell r="D161" t="str">
            <v>Nové Syrovice</v>
          </cell>
          <cell r="E161" t="str">
            <v>TR</v>
          </cell>
          <cell r="F161" t="str">
            <v>Mgr. Ivana Vodáková</v>
          </cell>
          <cell r="G161" t="str">
            <v>zsnovesyrovice@volny.cz</v>
          </cell>
          <cell r="H161">
            <v>736487039</v>
          </cell>
          <cell r="I161">
            <v>0</v>
          </cell>
          <cell r="J161">
            <v>10</v>
          </cell>
          <cell r="K161">
            <v>1</v>
          </cell>
        </row>
        <row r="162">
          <cell r="A162">
            <v>48526096</v>
          </cell>
          <cell r="B162" t="str">
            <v>Základní škola Okříšky, příspěvková organizace</v>
          </cell>
          <cell r="C162" t="str">
            <v>J. A. Komenského 87</v>
          </cell>
          <cell r="D162" t="str">
            <v>Okříšky</v>
          </cell>
          <cell r="E162" t="str">
            <v>TR</v>
          </cell>
          <cell r="F162" t="str">
            <v>Ing. Ludmila Langová</v>
          </cell>
          <cell r="G162" t="str">
            <v>zsokrisky@zsokrisky.cz</v>
          </cell>
          <cell r="H162">
            <v>568870306</v>
          </cell>
          <cell r="I162">
            <v>43</v>
          </cell>
          <cell r="J162">
            <v>23</v>
          </cell>
          <cell r="K162">
            <v>2</v>
          </cell>
        </row>
        <row r="163">
          <cell r="A163">
            <v>102655120</v>
          </cell>
          <cell r="B163" t="str">
            <v>Základní škola a mateřská škola Opatov, okres Třebíč, příspěvková organizace</v>
          </cell>
          <cell r="C163" t="str">
            <v>č.p. 68</v>
          </cell>
          <cell r="D163" t="str">
            <v>Opatov</v>
          </cell>
          <cell r="E163" t="str">
            <v>TR</v>
          </cell>
          <cell r="F163" t="str">
            <v>Mgr. Eva Procházková</v>
          </cell>
          <cell r="G163" t="str">
            <v>zs.opatov@seznam.cz</v>
          </cell>
          <cell r="H163">
            <v>568884142</v>
          </cell>
          <cell r="I163">
            <v>0</v>
          </cell>
          <cell r="J163">
            <v>5</v>
          </cell>
          <cell r="K163">
            <v>1</v>
          </cell>
        </row>
        <row r="164">
          <cell r="A164">
            <v>181002418</v>
          </cell>
          <cell r="B164" t="str">
            <v>Základní škola Police, příspěvková organizace</v>
          </cell>
          <cell r="C164" t="str">
            <v>č.p. 146</v>
          </cell>
          <cell r="D164" t="str">
            <v>Police</v>
          </cell>
          <cell r="E164" t="str">
            <v>TR</v>
          </cell>
          <cell r="F164" t="str">
            <v>Mgr. Marie Frühaufová</v>
          </cell>
          <cell r="G164" t="str">
            <v>zspolice@seznam.cz</v>
          </cell>
          <cell r="H164">
            <v>568445022</v>
          </cell>
          <cell r="I164">
            <v>0</v>
          </cell>
          <cell r="J164">
            <v>5</v>
          </cell>
          <cell r="K164">
            <v>1</v>
          </cell>
        </row>
        <row r="165">
          <cell r="A165">
            <v>102655464</v>
          </cell>
          <cell r="B165" t="str">
            <v>Základní škola a Mateřská škola Předín</v>
          </cell>
          <cell r="C165" t="str">
            <v>č.p. 139</v>
          </cell>
          <cell r="D165" t="str">
            <v>Předín</v>
          </cell>
          <cell r="E165" t="str">
            <v>TR</v>
          </cell>
          <cell r="F165" t="str">
            <v>Mgr. Libuše Vyhnálková</v>
          </cell>
          <cell r="G165" t="str">
            <v>zspredin@seznam.cz</v>
          </cell>
          <cell r="H165">
            <v>568884380</v>
          </cell>
          <cell r="I165">
            <v>23</v>
          </cell>
          <cell r="J165">
            <v>16</v>
          </cell>
          <cell r="K165">
            <v>1</v>
          </cell>
        </row>
        <row r="166">
          <cell r="A166">
            <v>102655383</v>
          </cell>
          <cell r="B166" t="str">
            <v>Základní škola T.G. Masaryka a mateřská škola Přibyslavice, příspěvková organizace</v>
          </cell>
          <cell r="C166" t="str">
            <v>Kaštanová 142</v>
          </cell>
          <cell r="D166" t="str">
            <v>Přibyslavice</v>
          </cell>
          <cell r="E166" t="str">
            <v>TR</v>
          </cell>
          <cell r="F166" t="str">
            <v>Mgr. Ilona Urbánková</v>
          </cell>
          <cell r="G166" t="str">
            <v>zstgm.pribyslavice@seznam.cz</v>
          </cell>
          <cell r="H166">
            <v>736631169</v>
          </cell>
          <cell r="I166">
            <v>0</v>
          </cell>
          <cell r="J166">
            <v>14</v>
          </cell>
          <cell r="K166">
            <v>1</v>
          </cell>
        </row>
        <row r="167">
          <cell r="A167">
            <v>102655103</v>
          </cell>
          <cell r="B167" t="str">
            <v>Základní škola a mateřská škola Pyšel, okres Třebíč, příspěvková organizace</v>
          </cell>
          <cell r="C167" t="str">
            <v>č.p. 1</v>
          </cell>
          <cell r="D167" t="str">
            <v>Pyšel</v>
          </cell>
          <cell r="E167" t="str">
            <v>TR</v>
          </cell>
          <cell r="F167" t="str">
            <v>Mgr. Bronislava Černá</v>
          </cell>
          <cell r="G167" t="str">
            <v>zspysel@seznam.cz</v>
          </cell>
          <cell r="H167">
            <v>568875035</v>
          </cell>
          <cell r="I167">
            <v>0</v>
          </cell>
          <cell r="J167">
            <v>6</v>
          </cell>
          <cell r="K167">
            <v>1</v>
          </cell>
        </row>
        <row r="168">
          <cell r="A168">
            <v>102655090</v>
          </cell>
          <cell r="B168" t="str">
            <v>Základní škola Rapotice, příspěvková organizace</v>
          </cell>
          <cell r="C168" t="str">
            <v>Školní 69</v>
          </cell>
          <cell r="D168" t="str">
            <v>Rapotice</v>
          </cell>
          <cell r="E168" t="str">
            <v>TR</v>
          </cell>
          <cell r="F168" t="str">
            <v>Mgr. Roman Jánský</v>
          </cell>
          <cell r="G168" t="str">
            <v>rapo_school@iol.cz</v>
          </cell>
          <cell r="H168">
            <v>568643918</v>
          </cell>
          <cell r="I168">
            <v>0</v>
          </cell>
          <cell r="J168">
            <v>19</v>
          </cell>
          <cell r="K168">
            <v>1</v>
          </cell>
        </row>
        <row r="169">
          <cell r="A169">
            <v>102655081</v>
          </cell>
          <cell r="B169" t="str">
            <v>Základní škola a Mateřská škola Rokytnice nad Rokytnou, příspěvková organizace</v>
          </cell>
          <cell r="C169" t="str">
            <v>č.p. 15</v>
          </cell>
          <cell r="D169" t="str">
            <v>Rokytnice nad Rokytnou</v>
          </cell>
          <cell r="E169" t="str">
            <v>TR</v>
          </cell>
          <cell r="F169" t="str">
            <v>Mgr. Eliška Pulkrabová</v>
          </cell>
          <cell r="G169" t="str">
            <v>zsrokytnicenr@seznam.cz</v>
          </cell>
          <cell r="H169">
            <v>774493631</v>
          </cell>
          <cell r="I169">
            <v>0</v>
          </cell>
          <cell r="J169">
            <v>11</v>
          </cell>
          <cell r="K169">
            <v>1</v>
          </cell>
        </row>
        <row r="170">
          <cell r="A170">
            <v>47438371</v>
          </cell>
          <cell r="B170" t="str">
            <v>Základní škola a Mateřská škola T. G. Masaryka Rouchovany</v>
          </cell>
          <cell r="C170" t="str">
            <v>č.p. 131</v>
          </cell>
          <cell r="D170" t="str">
            <v>Rouchovany</v>
          </cell>
          <cell r="E170" t="str">
            <v>TR</v>
          </cell>
          <cell r="F170" t="str">
            <v>Ing. Jana Mittnerová</v>
          </cell>
          <cell r="G170" t="str">
            <v>jana.mittnerova@zsrouchovany.cz</v>
          </cell>
          <cell r="H170">
            <v>568865224</v>
          </cell>
          <cell r="I170">
            <v>10</v>
          </cell>
          <cell r="J170">
            <v>10</v>
          </cell>
          <cell r="K170">
            <v>1</v>
          </cell>
        </row>
        <row r="171">
          <cell r="A171">
            <v>102655707</v>
          </cell>
          <cell r="B171" t="str">
            <v>Základní škola Ludvíka Svobody Rudíkov 167 okres Třebíč</v>
          </cell>
          <cell r="C171" t="str">
            <v>č.p. 167</v>
          </cell>
          <cell r="D171" t="str">
            <v>Rudíkov</v>
          </cell>
          <cell r="E171" t="str">
            <v>TR</v>
          </cell>
          <cell r="F171" t="str">
            <v>Mgr. Martin Suk</v>
          </cell>
          <cell r="G171" t="str">
            <v>zs.rudikov@seznam.cz</v>
          </cell>
          <cell r="H171">
            <v>568878174</v>
          </cell>
          <cell r="I171">
            <v>16</v>
          </cell>
          <cell r="J171">
            <v>23</v>
          </cell>
          <cell r="K171">
            <v>1</v>
          </cell>
        </row>
        <row r="172">
          <cell r="A172">
            <v>102655367</v>
          </cell>
          <cell r="B172" t="str">
            <v>Základní škola a Mateřská škola Stařeč, okres Třebíč, příspěvková organizace</v>
          </cell>
          <cell r="C172" t="str">
            <v>Jakubské náměstí 56</v>
          </cell>
          <cell r="D172" t="str">
            <v>Stařeč</v>
          </cell>
          <cell r="E172" t="str">
            <v>TR</v>
          </cell>
          <cell r="F172" t="str">
            <v>Mgr. Kateřina Zlámalová</v>
          </cell>
          <cell r="G172" t="str">
            <v>zsstarec@seznam.cz</v>
          </cell>
          <cell r="H172">
            <v>568852202</v>
          </cell>
          <cell r="I172">
            <v>0</v>
          </cell>
          <cell r="J172">
            <v>25</v>
          </cell>
          <cell r="K172">
            <v>1</v>
          </cell>
        </row>
        <row r="173">
          <cell r="A173">
            <v>102655065</v>
          </cell>
          <cell r="B173" t="str">
            <v>Základní škola a mateřská škola, Studenec, okres Třebíč</v>
          </cell>
          <cell r="C173" t="str">
            <v>č.p. 123</v>
          </cell>
          <cell r="D173" t="str">
            <v>Studenec</v>
          </cell>
          <cell r="E173" t="str">
            <v>TR</v>
          </cell>
          <cell r="F173" t="str">
            <v>Mgr. Ctirad Obršlík</v>
          </cell>
          <cell r="G173" t="str">
            <v>zs.studenec@seznam.cz</v>
          </cell>
          <cell r="H173">
            <v>568627932</v>
          </cell>
          <cell r="I173">
            <v>0</v>
          </cell>
          <cell r="J173">
            <v>9</v>
          </cell>
          <cell r="K173">
            <v>1</v>
          </cell>
        </row>
        <row r="174">
          <cell r="A174">
            <v>102655057</v>
          </cell>
          <cell r="B174" t="str">
            <v>Základní škola a Mateřská škola Šebkovice, příspěvková organizace</v>
          </cell>
          <cell r="C174" t="str">
            <v>č.p. 159</v>
          </cell>
          <cell r="D174" t="str">
            <v>Šebkovice</v>
          </cell>
          <cell r="E174" t="str">
            <v>TR</v>
          </cell>
          <cell r="F174" t="str">
            <v>Mgr. Jitka Jelečková</v>
          </cell>
          <cell r="G174" t="str">
            <v>J.Jeleckova@seznam.cz</v>
          </cell>
          <cell r="H174">
            <v>568440585</v>
          </cell>
          <cell r="I174">
            <v>0</v>
          </cell>
          <cell r="J174">
            <v>4</v>
          </cell>
          <cell r="K174">
            <v>1</v>
          </cell>
        </row>
        <row r="175">
          <cell r="A175">
            <v>102655049</v>
          </cell>
          <cell r="B175" t="str">
            <v>Základní škola a mateřská škola Trnava, okres Třebíč, příspěvková organizace</v>
          </cell>
          <cell r="C175" t="str">
            <v>č.p. 75</v>
          </cell>
          <cell r="D175" t="str">
            <v>Trnava</v>
          </cell>
          <cell r="E175" t="str">
            <v>TR</v>
          </cell>
          <cell r="F175" t="str">
            <v>Mgr. Vlasta Vlčanová</v>
          </cell>
          <cell r="G175" t="str">
            <v>zstrnava@seznam.cz</v>
          </cell>
          <cell r="H175">
            <v>722907260</v>
          </cell>
          <cell r="I175">
            <v>0</v>
          </cell>
          <cell r="J175">
            <v>8</v>
          </cell>
          <cell r="K175">
            <v>1</v>
          </cell>
        </row>
        <row r="176">
          <cell r="A176">
            <v>102655031</v>
          </cell>
          <cell r="B176" t="str">
            <v>Základní škola a Mateřská škola Třebelovice, okres Třebíč, příspěvková organizace</v>
          </cell>
          <cell r="C176" t="str">
            <v>č.p. 54</v>
          </cell>
          <cell r="D176" t="str">
            <v>Třebelovice</v>
          </cell>
          <cell r="E176" t="str">
            <v>TR</v>
          </cell>
          <cell r="F176" t="str">
            <v>Mgr. Zdeňka Tobolková</v>
          </cell>
          <cell r="G176" t="str">
            <v>zstrebelovice@seznam.cz</v>
          </cell>
          <cell r="H176">
            <v>797997067</v>
          </cell>
          <cell r="I176">
            <v>0</v>
          </cell>
          <cell r="J176">
            <v>4</v>
          </cell>
          <cell r="K176">
            <v>1</v>
          </cell>
        </row>
        <row r="177">
          <cell r="A177">
            <v>47443936</v>
          </cell>
          <cell r="B177" t="str">
            <v>Základní škola Třebíč, Cyrilometodějská 22</v>
          </cell>
          <cell r="C177" t="str">
            <v>Cyrilometodějská 42/22</v>
          </cell>
          <cell r="D177" t="str">
            <v>Třebíč</v>
          </cell>
          <cell r="E177" t="str">
            <v>TR</v>
          </cell>
          <cell r="F177" t="str">
            <v>Mgr. Šelle Milan</v>
          </cell>
          <cell r="G177" t="str">
            <v>specskoly@volny.cz</v>
          </cell>
          <cell r="H177">
            <v>776087151</v>
          </cell>
          <cell r="I177">
            <v>16</v>
          </cell>
          <cell r="J177">
            <v>5</v>
          </cell>
          <cell r="K177">
            <v>1</v>
          </cell>
        </row>
        <row r="178">
          <cell r="A178">
            <v>102655502</v>
          </cell>
          <cell r="B178" t="str">
            <v>Základní škola Třebíč Týnská 8</v>
          </cell>
          <cell r="C178" t="str">
            <v>Týnská 821/8</v>
          </cell>
          <cell r="D178" t="str">
            <v>Třebíč</v>
          </cell>
          <cell r="E178" t="str">
            <v>TR</v>
          </cell>
          <cell r="F178" t="str">
            <v>Mgr. Jaroslav Abraham</v>
          </cell>
          <cell r="G178" t="str">
            <v>abraham@zstynska.cz</v>
          </cell>
          <cell r="H178">
            <v>568827752</v>
          </cell>
          <cell r="I178">
            <v>48</v>
          </cell>
          <cell r="J178">
            <v>47</v>
          </cell>
          <cell r="K178">
            <v>2</v>
          </cell>
        </row>
        <row r="179">
          <cell r="A179">
            <v>102655529</v>
          </cell>
          <cell r="B179" t="str">
            <v>Základní škola Třebíč, Benešova 585</v>
          </cell>
          <cell r="C179" t="str">
            <v>Benešova 585</v>
          </cell>
          <cell r="D179" t="str">
            <v>Třebíč</v>
          </cell>
          <cell r="E179" t="str">
            <v>TR</v>
          </cell>
          <cell r="F179" t="str">
            <v>Mgr. Jan Vaněk</v>
          </cell>
          <cell r="G179" t="str">
            <v>info@zsbenesova.cz</v>
          </cell>
          <cell r="H179">
            <v>568824345</v>
          </cell>
          <cell r="I179">
            <v>77</v>
          </cell>
          <cell r="J179">
            <v>75</v>
          </cell>
          <cell r="K179">
            <v>3</v>
          </cell>
        </row>
        <row r="180">
          <cell r="A180">
            <v>102655537</v>
          </cell>
          <cell r="B180" t="str">
            <v>Základní škola Třebíč, Horka-Domky, Václavské nám. 44/12</v>
          </cell>
          <cell r="C180" t="str">
            <v>Václavské nám. 44/12</v>
          </cell>
          <cell r="D180" t="str">
            <v>Třebíč</v>
          </cell>
          <cell r="E180" t="str">
            <v>TR</v>
          </cell>
          <cell r="F180" t="str">
            <v>PaedDr. Pavel Kessner</v>
          </cell>
          <cell r="G180" t="str">
            <v>kessner@zsvaclav.cz</v>
          </cell>
          <cell r="H180">
            <v>568839355</v>
          </cell>
          <cell r="I180">
            <v>64</v>
          </cell>
          <cell r="J180">
            <v>71</v>
          </cell>
          <cell r="K180">
            <v>3</v>
          </cell>
        </row>
        <row r="181">
          <cell r="A181">
            <v>102655553</v>
          </cell>
          <cell r="B181" t="str">
            <v>Základní škola a mateřská škola Třebíč, Bartuškova 700</v>
          </cell>
          <cell r="C181" t="str">
            <v>Bartuškova 700/20</v>
          </cell>
          <cell r="D181" t="str">
            <v>Třebíč</v>
          </cell>
          <cell r="E181" t="str">
            <v>TR</v>
          </cell>
          <cell r="F181" t="str">
            <v>Mgr. Leoš Šeda</v>
          </cell>
          <cell r="G181" t="str">
            <v>skola@zsbartuskova.cz</v>
          </cell>
          <cell r="H181">
            <v>568850264</v>
          </cell>
          <cell r="I181">
            <v>78</v>
          </cell>
          <cell r="J181">
            <v>56</v>
          </cell>
          <cell r="K181">
            <v>3</v>
          </cell>
        </row>
        <row r="182">
          <cell r="A182">
            <v>102655561</v>
          </cell>
          <cell r="B182" t="str">
            <v>Základní škola T.G.Masaryka Třebíč, Komenského náměstí 61/6</v>
          </cell>
          <cell r="C182" t="str">
            <v>Komenského nám. 61/6</v>
          </cell>
          <cell r="D182" t="str">
            <v>Třebíč</v>
          </cell>
          <cell r="E182" t="str">
            <v>TR</v>
          </cell>
          <cell r="F182" t="str">
            <v>Mgr. Martin Hlávka</v>
          </cell>
          <cell r="G182" t="str">
            <v>hlavkam@seznam.cz</v>
          </cell>
          <cell r="H182">
            <v>568619825</v>
          </cell>
          <cell r="I182">
            <v>103</v>
          </cell>
          <cell r="J182">
            <v>56</v>
          </cell>
          <cell r="K182">
            <v>2</v>
          </cell>
        </row>
        <row r="183">
          <cell r="A183">
            <v>103019740</v>
          </cell>
          <cell r="B183" t="str">
            <v>Základní škola Třebíč, ul. Kpt. Jaroše 836</v>
          </cell>
          <cell r="C183" t="str">
            <v>Kpt. Jaroše 836/1</v>
          </cell>
          <cell r="D183" t="str">
            <v>Třebíč</v>
          </cell>
          <cell r="E183" t="str">
            <v>TR</v>
          </cell>
          <cell r="F183" t="str">
            <v>Mgr. Karel Dolák</v>
          </cell>
          <cell r="G183" t="str">
            <v>k.dolak@zsjarose.cz</v>
          </cell>
          <cell r="H183">
            <v>568826052</v>
          </cell>
          <cell r="I183">
            <v>40</v>
          </cell>
          <cell r="J183">
            <v>52</v>
          </cell>
          <cell r="K183">
            <v>2</v>
          </cell>
        </row>
        <row r="184">
          <cell r="A184">
            <v>119000482</v>
          </cell>
          <cell r="B184" t="str">
            <v>Základní škola a mateřská škola Třebíč, Na Kopcích 342</v>
          </cell>
          <cell r="C184" t="str">
            <v>Na Kopcích 342</v>
          </cell>
          <cell r="D184" t="str">
            <v>Třebíč</v>
          </cell>
          <cell r="E184" t="str">
            <v>TR</v>
          </cell>
          <cell r="F184" t="str">
            <v>Mgr. Vítězslav Bártl</v>
          </cell>
          <cell r="G184" t="str">
            <v>bartl@zskopce.cz</v>
          </cell>
          <cell r="H184">
            <v>568606100</v>
          </cell>
          <cell r="I184">
            <v>45</v>
          </cell>
          <cell r="J184">
            <v>24</v>
          </cell>
          <cell r="K184">
            <v>1</v>
          </cell>
        </row>
        <row r="185">
          <cell r="A185">
            <v>181087804</v>
          </cell>
          <cell r="B185" t="str">
            <v>Základní škola Světlo s.r.o.</v>
          </cell>
          <cell r="C185" t="str">
            <v>Slunná 1138</v>
          </cell>
          <cell r="D185" t="str">
            <v>Třebíč</v>
          </cell>
          <cell r="E185" t="str">
            <v>TR</v>
          </cell>
          <cell r="F185" t="str">
            <v>Mgr. Hana Hrozníčková</v>
          </cell>
          <cell r="G185" t="str">
            <v>hroznickova@zssvetlo.com</v>
          </cell>
          <cell r="H185">
            <v>561200434</v>
          </cell>
          <cell r="I185">
            <v>0</v>
          </cell>
          <cell r="J185">
            <v>11</v>
          </cell>
          <cell r="K185">
            <v>1</v>
          </cell>
        </row>
        <row r="186">
          <cell r="A186">
            <v>102655448</v>
          </cell>
          <cell r="B186" t="str">
            <v>Základní škola a Mateřská škola Valeč</v>
          </cell>
          <cell r="C186" t="str">
            <v>č.p. 222</v>
          </cell>
          <cell r="D186" t="str">
            <v>Valeč</v>
          </cell>
          <cell r="E186" t="str">
            <v>TR</v>
          </cell>
          <cell r="F186" t="str">
            <v>Mgr. Jan Nešpor</v>
          </cell>
          <cell r="G186" t="str">
            <v>zs.valec@quick.cz</v>
          </cell>
          <cell r="H186">
            <v>561200001</v>
          </cell>
          <cell r="I186">
            <v>16</v>
          </cell>
          <cell r="J186">
            <v>17</v>
          </cell>
          <cell r="K186">
            <v>1</v>
          </cell>
        </row>
        <row r="187">
          <cell r="A187">
            <v>102655022</v>
          </cell>
          <cell r="B187" t="str">
            <v>Základní škola Vícenice u Náměště nad Oslavou, okres Třebíč</v>
          </cell>
          <cell r="C187" t="str">
            <v>č.p. 45</v>
          </cell>
          <cell r="D187" t="str">
            <v>Vícenice u Náměště nad Oslavou</v>
          </cell>
          <cell r="E187" t="str">
            <v>TR</v>
          </cell>
          <cell r="F187" t="str">
            <v>Mgr. Jitka Hodáňová</v>
          </cell>
          <cell r="G187" t="str">
            <v>info@zsvicenice.cz</v>
          </cell>
          <cell r="H187">
            <v>568620408</v>
          </cell>
          <cell r="I187">
            <v>0</v>
          </cell>
          <cell r="J187">
            <v>7</v>
          </cell>
          <cell r="K187">
            <v>1</v>
          </cell>
        </row>
        <row r="188">
          <cell r="A188">
            <v>102655651</v>
          </cell>
          <cell r="B188" t="str">
            <v>Základní škola a mateřská škola Vladislav</v>
          </cell>
          <cell r="C188" t="str">
            <v>č.p. 203</v>
          </cell>
          <cell r="D188" t="str">
            <v>Vladislav</v>
          </cell>
          <cell r="E188" t="str">
            <v>TR</v>
          </cell>
          <cell r="F188" t="str">
            <v>Mgr. Vlastimil Maštera</v>
          </cell>
          <cell r="G188" t="str">
            <v>skola.vladislav@seznam.cz</v>
          </cell>
          <cell r="H188">
            <v>568888109</v>
          </cell>
          <cell r="I188">
            <v>21</v>
          </cell>
          <cell r="J188">
            <v>22</v>
          </cell>
          <cell r="K188">
            <v>1</v>
          </cell>
        </row>
        <row r="189">
          <cell r="A189">
            <v>102655375</v>
          </cell>
          <cell r="B189" t="str">
            <v>Základní škola a mateřská škola Výčapy, příspěvková organizace</v>
          </cell>
          <cell r="C189" t="str">
            <v>č.p. 7</v>
          </cell>
          <cell r="D189" t="str">
            <v>Výčapy</v>
          </cell>
          <cell r="E189" t="str">
            <v>TR</v>
          </cell>
          <cell r="F189" t="str">
            <v>Mgr. Marie Bartíková</v>
          </cell>
          <cell r="G189" t="str">
            <v>zsvycapy@seznam.cz</v>
          </cell>
          <cell r="H189">
            <v>568883611</v>
          </cell>
          <cell r="I189">
            <v>0</v>
          </cell>
          <cell r="J189">
            <v>15</v>
          </cell>
          <cell r="K189">
            <v>1</v>
          </cell>
        </row>
        <row r="190">
          <cell r="A190">
            <v>60419164</v>
          </cell>
          <cell r="B190" t="str">
            <v>Základní škola a Mateřská škola Želetava</v>
          </cell>
          <cell r="C190" t="str">
            <v>Pražská 164</v>
          </cell>
          <cell r="D190" t="str">
            <v>Želetava</v>
          </cell>
          <cell r="E190" t="str">
            <v>TR</v>
          </cell>
          <cell r="F190" t="str">
            <v>Mgr. Bohumil Dohnal</v>
          </cell>
          <cell r="G190" t="str">
            <v>dohnal@zszeletava.cz</v>
          </cell>
          <cell r="H190">
            <v>568455531</v>
          </cell>
          <cell r="I190">
            <v>16</v>
          </cell>
          <cell r="J190">
            <v>14</v>
          </cell>
          <cell r="K190">
            <v>1</v>
          </cell>
        </row>
        <row r="191">
          <cell r="A191">
            <v>102931925</v>
          </cell>
          <cell r="B191" t="str">
            <v>Základní škola Bobrová, okres Žďár nad Sázavou, příspěvková organizace</v>
          </cell>
          <cell r="C191" t="str">
            <v>č.p. 129</v>
          </cell>
          <cell r="D191" t="str">
            <v>Bobrová</v>
          </cell>
          <cell r="E191" t="str">
            <v>ZR</v>
          </cell>
          <cell r="F191" t="str">
            <v>Mgr. Jaroslav Strnad</v>
          </cell>
          <cell r="G191" t="str">
            <v>zsbobrova@seznam.cz</v>
          </cell>
          <cell r="H191">
            <v>566673297</v>
          </cell>
          <cell r="I191">
            <v>20</v>
          </cell>
          <cell r="J191">
            <v>22</v>
          </cell>
          <cell r="K191">
            <v>1</v>
          </cell>
        </row>
        <row r="192">
          <cell r="A192">
            <v>150014244</v>
          </cell>
          <cell r="B192" t="str">
            <v>Základní škola a Mateřská škola Bohdalec, okres Žďár nad Sázavou, příspěvková organizace</v>
          </cell>
          <cell r="C192" t="str">
            <v>č.p. 80</v>
          </cell>
          <cell r="D192" t="str">
            <v>Bohdalec</v>
          </cell>
          <cell r="E192" t="str">
            <v>ZR</v>
          </cell>
          <cell r="F192" t="str">
            <v>PaedDr. Zdeňka Kučerová</v>
          </cell>
          <cell r="G192" t="str">
            <v>zs.bohdalec@gmail.com</v>
          </cell>
          <cell r="H192">
            <v>566673944</v>
          </cell>
          <cell r="I192">
            <v>0</v>
          </cell>
          <cell r="J192">
            <v>6</v>
          </cell>
          <cell r="K192">
            <v>1</v>
          </cell>
        </row>
        <row r="193">
          <cell r="A193">
            <v>102931941</v>
          </cell>
          <cell r="B193" t="str">
            <v>Základní škola a mateřská škola Bohdalov</v>
          </cell>
          <cell r="C193" t="str">
            <v>č.p. 205</v>
          </cell>
          <cell r="D193" t="str">
            <v>Bohdalov</v>
          </cell>
          <cell r="E193" t="str">
            <v>ZR</v>
          </cell>
          <cell r="F193" t="str">
            <v>Mgr. Dagmar Laštovičková</v>
          </cell>
          <cell r="G193" t="str">
            <v>Lastovickova2@seznam.cz</v>
          </cell>
          <cell r="H193">
            <v>566677123</v>
          </cell>
          <cell r="I193">
            <v>15</v>
          </cell>
          <cell r="J193">
            <v>23</v>
          </cell>
          <cell r="K193">
            <v>1</v>
          </cell>
        </row>
        <row r="194">
          <cell r="A194">
            <v>102931950</v>
          </cell>
          <cell r="B194" t="str">
            <v>Základní škola Hany Benešové a Mateřská škola Bory, příspěvková organizace</v>
          </cell>
          <cell r="C194" t="str">
            <v>Dolní Bory 161</v>
          </cell>
          <cell r="D194" t="str">
            <v>Bory</v>
          </cell>
          <cell r="E194" t="str">
            <v>ZR</v>
          </cell>
          <cell r="F194" t="str">
            <v>Mgr. František Eliáš</v>
          </cell>
          <cell r="G194" t="str">
            <v>f.elias@zsbory.cz</v>
          </cell>
          <cell r="H194">
            <v>566535177</v>
          </cell>
          <cell r="I194">
            <v>18</v>
          </cell>
          <cell r="J194">
            <v>16</v>
          </cell>
          <cell r="K194">
            <v>1</v>
          </cell>
        </row>
        <row r="195">
          <cell r="A195">
            <v>102931968</v>
          </cell>
          <cell r="B195" t="str">
            <v>Základní škola Bystřice n. P., Nádražní 615</v>
          </cell>
          <cell r="C195" t="str">
            <v>Nádražní 615</v>
          </cell>
          <cell r="D195" t="str">
            <v>Bystřice nad Pernštejnem</v>
          </cell>
          <cell r="E195" t="str">
            <v>ZR</v>
          </cell>
          <cell r="F195" t="str">
            <v>Mgr. Martin Horák</v>
          </cell>
          <cell r="G195" t="str">
            <v>posta@zsbystrice.cz</v>
          </cell>
          <cell r="H195">
            <v>566550401</v>
          </cell>
          <cell r="I195">
            <v>50</v>
          </cell>
          <cell r="J195">
            <v>41</v>
          </cell>
          <cell r="K195">
            <v>2</v>
          </cell>
        </row>
        <row r="196">
          <cell r="A196">
            <v>102931976</v>
          </cell>
          <cell r="B196" t="str">
            <v>Základní škola T.G.Masaryka</v>
          </cell>
          <cell r="C196" t="str">
            <v>Tyršova 409</v>
          </cell>
          <cell r="D196" t="str">
            <v>Bystřice nad Pernštejnem</v>
          </cell>
          <cell r="E196" t="str">
            <v>ZR</v>
          </cell>
          <cell r="F196" t="str">
            <v>Mgr. Jaroslav Sláma</v>
          </cell>
          <cell r="G196" t="str">
            <v>reditel@zstgmbystrice.cz</v>
          </cell>
          <cell r="H196">
            <v>566552549</v>
          </cell>
          <cell r="I196">
            <v>51</v>
          </cell>
          <cell r="J196">
            <v>31</v>
          </cell>
          <cell r="K196">
            <v>2</v>
          </cell>
        </row>
        <row r="197">
          <cell r="A197">
            <v>102943397</v>
          </cell>
          <cell r="B197" t="str">
            <v>Základní škola Bystřice nad Pernštejnem, Tyršova 106</v>
          </cell>
          <cell r="C197" t="str">
            <v>Tyršova 106</v>
          </cell>
          <cell r="D197" t="str">
            <v>Bystřice nad Pernštejnem</v>
          </cell>
          <cell r="E197" t="str">
            <v>ZR</v>
          </cell>
          <cell r="F197" t="str">
            <v>Mgr. Iveta Ostrýžová</v>
          </cell>
          <cell r="G197" t="str">
            <v>ivetaostryzova@seznam.cz</v>
          </cell>
          <cell r="H197">
            <v>566552032</v>
          </cell>
          <cell r="I197">
            <v>2</v>
          </cell>
          <cell r="J197">
            <v>3</v>
          </cell>
          <cell r="K197">
            <v>1</v>
          </cell>
        </row>
        <row r="198">
          <cell r="A198">
            <v>102931445</v>
          </cell>
          <cell r="B198" t="str">
            <v>Základní škola a Mateřská škola Dalečín, příspěvková organizace</v>
          </cell>
          <cell r="C198" t="str">
            <v>č.p. 107</v>
          </cell>
          <cell r="D198" t="str">
            <v>Dalečín</v>
          </cell>
          <cell r="E198" t="str">
            <v>ZR</v>
          </cell>
          <cell r="F198" t="str">
            <v>Mgr. Marcela Kotoučková</v>
          </cell>
          <cell r="G198" t="str">
            <v>zs.dalecin@seznam.cz</v>
          </cell>
          <cell r="H198">
            <v>566573135</v>
          </cell>
          <cell r="I198">
            <v>0</v>
          </cell>
          <cell r="J198">
            <v>4</v>
          </cell>
          <cell r="K198">
            <v>1</v>
          </cell>
        </row>
        <row r="199">
          <cell r="A199">
            <v>119400553</v>
          </cell>
          <cell r="B199" t="str">
            <v>Základní škola a Mateřská škola Dobrá Voda, příspěvková organizace</v>
          </cell>
          <cell r="C199" t="str">
            <v>č.p. 96</v>
          </cell>
          <cell r="D199" t="str">
            <v>Dobrá Voda</v>
          </cell>
          <cell r="E199" t="str">
            <v>ZR</v>
          </cell>
          <cell r="F199" t="str">
            <v>Mgr. Věra Havelková</v>
          </cell>
          <cell r="G199" t="str">
            <v>skola.dobravoda@seznam.cz</v>
          </cell>
          <cell r="H199">
            <v>566543158</v>
          </cell>
          <cell r="I199">
            <v>0</v>
          </cell>
          <cell r="J199">
            <v>9</v>
          </cell>
          <cell r="K199">
            <v>1</v>
          </cell>
        </row>
        <row r="200">
          <cell r="A200">
            <v>150014309</v>
          </cell>
          <cell r="B200" t="str">
            <v>Základní škola a Mateřská škola Dolní Heřmanice, příspěvková organizace</v>
          </cell>
          <cell r="C200" t="str">
            <v>č.p. 11</v>
          </cell>
          <cell r="D200" t="str">
            <v>Dolní Heřmanice</v>
          </cell>
          <cell r="E200" t="str">
            <v>ZR</v>
          </cell>
          <cell r="F200" t="str">
            <v>Mgr. Pavla Kamanová</v>
          </cell>
          <cell r="G200" t="str">
            <v>reditelkadolher@seznam.cz</v>
          </cell>
          <cell r="H200">
            <v>566547527</v>
          </cell>
          <cell r="I200">
            <v>0</v>
          </cell>
          <cell r="J200">
            <v>6</v>
          </cell>
          <cell r="K200">
            <v>1</v>
          </cell>
        </row>
        <row r="201">
          <cell r="A201">
            <v>102931992</v>
          </cell>
          <cell r="B201" t="str">
            <v>Základní škola a Mateřská škola Dolní Rožínka</v>
          </cell>
          <cell r="C201" t="str">
            <v>č.p. 1</v>
          </cell>
          <cell r="D201" t="str">
            <v>Dolní Rožínka</v>
          </cell>
          <cell r="E201" t="str">
            <v>ZR</v>
          </cell>
          <cell r="F201" t="str">
            <v>Mgr.Vladimír Makovský</v>
          </cell>
          <cell r="G201" t="str">
            <v>skola@zsdr.cz</v>
          </cell>
          <cell r="H201">
            <v>775561738</v>
          </cell>
          <cell r="I201">
            <v>18</v>
          </cell>
          <cell r="J201">
            <v>14</v>
          </cell>
          <cell r="K201">
            <v>1</v>
          </cell>
        </row>
        <row r="202">
          <cell r="A202">
            <v>102931461</v>
          </cell>
          <cell r="B202" t="str">
            <v>Základní škola a mateřská škola Fryšava pod Žákovou horou, příspěvková organizace</v>
          </cell>
          <cell r="C202" t="str">
            <v>č.p. 100</v>
          </cell>
          <cell r="D202" t="str">
            <v>Fryšava pod Žákovou horou</v>
          </cell>
          <cell r="E202" t="str">
            <v>ZR</v>
          </cell>
          <cell r="F202" t="str">
            <v>Mgr. Kamil Hübner</v>
          </cell>
          <cell r="G202" t="str">
            <v>skola-frysava-reditel@seznam.cz</v>
          </cell>
          <cell r="H202">
            <v>566619240</v>
          </cell>
          <cell r="I202">
            <v>0</v>
          </cell>
          <cell r="J202">
            <v>3</v>
          </cell>
          <cell r="K202">
            <v>1</v>
          </cell>
        </row>
        <row r="203">
          <cell r="A203">
            <v>102931852</v>
          </cell>
          <cell r="B203" t="str">
            <v>Základní škola a Mateřská škola Hamry nad Sázavou, příspěvková organizace</v>
          </cell>
          <cell r="C203" t="str">
            <v>č.p. 133</v>
          </cell>
          <cell r="D203" t="str">
            <v>Hamry nad Sázavou</v>
          </cell>
          <cell r="E203" t="str">
            <v>ZR</v>
          </cell>
          <cell r="F203" t="str">
            <v>Mgr. Miloslav Švoma</v>
          </cell>
          <cell r="G203" t="str">
            <v>zs.hamryns@unet.cz</v>
          </cell>
          <cell r="H203">
            <v>775994411</v>
          </cell>
          <cell r="I203">
            <v>0</v>
          </cell>
          <cell r="J203">
            <v>19</v>
          </cell>
          <cell r="K203">
            <v>1</v>
          </cell>
        </row>
        <row r="204">
          <cell r="A204">
            <v>102943010</v>
          </cell>
          <cell r="B204" t="str">
            <v>Základní škola a Mateřská škola Herálec, příspěvková organizace</v>
          </cell>
          <cell r="C204" t="str">
            <v>Český Herálec 440</v>
          </cell>
          <cell r="D204" t="str">
            <v>Herálec</v>
          </cell>
          <cell r="E204" t="str">
            <v>ZR</v>
          </cell>
          <cell r="F204" t="str">
            <v>Mgr. Jana Guličuková</v>
          </cell>
          <cell r="G204" t="str">
            <v>zsheralec@iol.cz</v>
          </cell>
          <cell r="H204">
            <v>566663124</v>
          </cell>
          <cell r="I204">
            <v>24</v>
          </cell>
          <cell r="J204">
            <v>13</v>
          </cell>
          <cell r="K204">
            <v>1</v>
          </cell>
        </row>
        <row r="205">
          <cell r="A205">
            <v>102943028</v>
          </cell>
          <cell r="B205" t="str">
            <v>Základní škola a Mateřská škola Jimramov, příspěvková organizace</v>
          </cell>
          <cell r="C205" t="str">
            <v>Padělek 133</v>
          </cell>
          <cell r="D205" t="str">
            <v>Jimramov</v>
          </cell>
          <cell r="E205" t="str">
            <v>ZR</v>
          </cell>
          <cell r="F205" t="str">
            <v>Mgr. Věra Křížová </v>
          </cell>
          <cell r="G205" t="str">
            <v>zsjimramov@unet.cz</v>
          </cell>
          <cell r="H205">
            <v>566562512</v>
          </cell>
          <cell r="I205">
            <v>17</v>
          </cell>
          <cell r="J205">
            <v>18</v>
          </cell>
          <cell r="K205">
            <v>1</v>
          </cell>
        </row>
        <row r="206">
          <cell r="A206">
            <v>102931542</v>
          </cell>
          <cell r="B206" t="str">
            <v>Základní škola a Mateřská škola Křídla, okres Žďár nad Sázavou, příspěvková organizace</v>
          </cell>
          <cell r="C206" t="str">
            <v>č.p. 52</v>
          </cell>
          <cell r="D206" t="str">
            <v>Křídla</v>
          </cell>
          <cell r="E206" t="str">
            <v>ZR</v>
          </cell>
          <cell r="F206" t="str">
            <v>Mgr. Markéta Šimková</v>
          </cell>
          <cell r="G206" t="str">
            <v>simkma00@seznam.cz</v>
          </cell>
          <cell r="H206">
            <v>566615793</v>
          </cell>
          <cell r="I206">
            <v>0</v>
          </cell>
          <cell r="J206">
            <v>7</v>
          </cell>
          <cell r="K206">
            <v>1</v>
          </cell>
        </row>
        <row r="207">
          <cell r="A207">
            <v>119400561</v>
          </cell>
          <cell r="B207" t="str">
            <v>Základní škola a Mateřská škola Křižánky, příspěvková organizace</v>
          </cell>
          <cell r="C207" t="str">
            <v>Moravské Křižánky 92</v>
          </cell>
          <cell r="D207" t="str">
            <v>Křižánky</v>
          </cell>
          <cell r="E207" t="str">
            <v>ZR</v>
          </cell>
          <cell r="F207" t="str">
            <v>Mgr. Jana Suchá</v>
          </cell>
          <cell r="G207" t="str">
            <v>zs.krizanky@seznam.cz</v>
          </cell>
          <cell r="H207">
            <v>566662238</v>
          </cell>
          <cell r="I207">
            <v>0</v>
          </cell>
          <cell r="J207">
            <v>4</v>
          </cell>
          <cell r="K207">
            <v>1</v>
          </cell>
        </row>
        <row r="208">
          <cell r="A208">
            <v>102943052</v>
          </cell>
          <cell r="B208" t="str">
            <v>Základní škola a mateřská škola Křižanov, příspěvková organizace</v>
          </cell>
          <cell r="C208" t="str">
            <v>U Školy 321</v>
          </cell>
          <cell r="D208" t="str">
            <v>Křižanov</v>
          </cell>
          <cell r="E208" t="str">
            <v>ZR</v>
          </cell>
          <cell r="F208" t="str">
            <v>Mgr. Daniel Ubr</v>
          </cell>
          <cell r="G208" t="str">
            <v>reditel@zskrizanov.cz</v>
          </cell>
          <cell r="H208">
            <v>566542099</v>
          </cell>
          <cell r="I208">
            <v>34</v>
          </cell>
          <cell r="J208">
            <v>35</v>
          </cell>
          <cell r="K208">
            <v>1</v>
          </cell>
        </row>
        <row r="209">
          <cell r="A209">
            <v>102931496</v>
          </cell>
          <cell r="B209" t="str">
            <v>Základní škola a Mateřská škola Křoví, příspěvková organizace</v>
          </cell>
          <cell r="C209" t="str">
            <v>č.p. 190</v>
          </cell>
          <cell r="D209" t="str">
            <v>Křoví</v>
          </cell>
          <cell r="E209" t="str">
            <v>ZR</v>
          </cell>
          <cell r="F209" t="str">
            <v>Mgr. Eva Minaříková</v>
          </cell>
          <cell r="G209" t="str">
            <v>zsamskrovi@seznam.cz</v>
          </cell>
          <cell r="H209">
            <v>566538137</v>
          </cell>
          <cell r="I209">
            <v>0</v>
          </cell>
          <cell r="J209">
            <v>7</v>
          </cell>
          <cell r="K209">
            <v>1</v>
          </cell>
        </row>
        <row r="210">
          <cell r="A210">
            <v>102931747</v>
          </cell>
          <cell r="B210" t="str">
            <v>Základní škola Lavičky, okres Žďár nad Sázavou, příspěvková organizace</v>
          </cell>
          <cell r="C210" t="str">
            <v>č.p. 62</v>
          </cell>
          <cell r="D210" t="str">
            <v>Lavičky</v>
          </cell>
          <cell r="E210" t="str">
            <v>ZR</v>
          </cell>
          <cell r="F210" t="str">
            <v>Mgr. Magdaléna Rybárová</v>
          </cell>
          <cell r="G210" t="str">
            <v>rybarova@zs-lavicky.cz</v>
          </cell>
          <cell r="H210">
            <v>604951706</v>
          </cell>
          <cell r="I210">
            <v>0</v>
          </cell>
          <cell r="J210">
            <v>11</v>
          </cell>
          <cell r="K210">
            <v>1</v>
          </cell>
        </row>
        <row r="211">
          <cell r="A211">
            <v>108027554</v>
          </cell>
          <cell r="B211" t="str">
            <v>Základní škola Lísek, okres Žďár nad Sázavou</v>
          </cell>
          <cell r="C211" t="str">
            <v>Lhota 80</v>
          </cell>
          <cell r="D211" t="str">
            <v>Lísek</v>
          </cell>
          <cell r="E211" t="str">
            <v>ZR</v>
          </cell>
          <cell r="F211" t="str">
            <v>Mgr. Jiřina Kabrdová</v>
          </cell>
          <cell r="G211" t="str">
            <v>zs.lisek@seznam.cz</v>
          </cell>
          <cell r="H211">
            <v>566551846</v>
          </cell>
          <cell r="I211">
            <v>0</v>
          </cell>
          <cell r="J211">
            <v>6</v>
          </cell>
          <cell r="K211">
            <v>1</v>
          </cell>
        </row>
        <row r="212">
          <cell r="A212">
            <v>102943061</v>
          </cell>
          <cell r="B212" t="str">
            <v>Základní škola Měřín</v>
          </cell>
          <cell r="C212" t="str">
            <v>Náměstí 96</v>
          </cell>
          <cell r="D212" t="str">
            <v>Měřín</v>
          </cell>
          <cell r="E212" t="str">
            <v>ZR</v>
          </cell>
          <cell r="F212" t="str">
            <v>Mgr. Iveta Hlávková</v>
          </cell>
          <cell r="G212" t="str">
            <v>reditel@zsmerin.cz</v>
          </cell>
          <cell r="H212">
            <v>566544169</v>
          </cell>
          <cell r="I212">
            <v>54</v>
          </cell>
          <cell r="J212">
            <v>38</v>
          </cell>
          <cell r="K212">
            <v>2</v>
          </cell>
        </row>
        <row r="213">
          <cell r="A213">
            <v>102931518</v>
          </cell>
          <cell r="B213" t="str">
            <v>Základní škola a Mateřská škola Moravec, příspěvková organizace</v>
          </cell>
          <cell r="C213" t="str">
            <v>č.p. 45</v>
          </cell>
          <cell r="D213" t="str">
            <v>Moravec</v>
          </cell>
          <cell r="E213" t="str">
            <v>ZR</v>
          </cell>
          <cell r="F213" t="str">
            <v>Mgr. Veronika Pechová</v>
          </cell>
          <cell r="G213" t="str">
            <v>zsamsmoravec@seznam.cz</v>
          </cell>
          <cell r="H213">
            <v>566673742</v>
          </cell>
          <cell r="I213">
            <v>0</v>
          </cell>
          <cell r="J213">
            <v>12</v>
          </cell>
          <cell r="K213">
            <v>1</v>
          </cell>
        </row>
        <row r="214">
          <cell r="A214">
            <v>102931526</v>
          </cell>
          <cell r="B214" t="str">
            <v>Základní škola Netín, okres Žďár nad Sázavou</v>
          </cell>
          <cell r="C214" t="str">
            <v>č.p. 14</v>
          </cell>
          <cell r="D214" t="str">
            <v>Netín</v>
          </cell>
          <cell r="E214" t="str">
            <v>ZR</v>
          </cell>
          <cell r="F214" t="str">
            <v>Mgr. Gabriela Holá</v>
          </cell>
          <cell r="G214" t="str">
            <v>GHola@seznam.cz</v>
          </cell>
          <cell r="H214">
            <v>566544251</v>
          </cell>
          <cell r="I214">
            <v>0</v>
          </cell>
          <cell r="J214">
            <v>4</v>
          </cell>
          <cell r="K214">
            <v>1</v>
          </cell>
        </row>
        <row r="215">
          <cell r="A215">
            <v>102931534</v>
          </cell>
          <cell r="B215" t="str">
            <v>Základní škola Nížkov</v>
          </cell>
          <cell r="C215" t="str">
            <v>č.p. 11</v>
          </cell>
          <cell r="D215" t="str">
            <v>Nížkov</v>
          </cell>
          <cell r="E215" t="str">
            <v>ZR</v>
          </cell>
          <cell r="F215" t="str">
            <v>Mgr. Marta Novotná</v>
          </cell>
          <cell r="G215" t="str">
            <v>zs@zs.nizkov.cz</v>
          </cell>
          <cell r="H215">
            <v>725861215</v>
          </cell>
          <cell r="I215">
            <v>20</v>
          </cell>
          <cell r="J215">
            <v>8</v>
          </cell>
          <cell r="K215">
            <v>1</v>
          </cell>
        </row>
        <row r="216">
          <cell r="A216">
            <v>102931551</v>
          </cell>
          <cell r="B216" t="str">
            <v>Základní škola a Mateřská škola Nová Ves u Nového Města na Moravě, okres Žďár nad Sázavou, příspěvková organizace</v>
          </cell>
          <cell r="C216" t="str">
            <v>č.p. 70</v>
          </cell>
          <cell r="D216" t="str">
            <v>Nová Ves u Nového Města na Moravě</v>
          </cell>
          <cell r="E216" t="str">
            <v>ZR</v>
          </cell>
          <cell r="F216" t="str">
            <v>Mgr. Libor Skryja</v>
          </cell>
          <cell r="G216" t="str">
            <v>zs.novaves@seznam.cz</v>
          </cell>
          <cell r="H216">
            <v>566616429</v>
          </cell>
          <cell r="I216">
            <v>0</v>
          </cell>
          <cell r="J216">
            <v>13</v>
          </cell>
          <cell r="K216">
            <v>1</v>
          </cell>
        </row>
        <row r="217">
          <cell r="A217">
            <v>102943095</v>
          </cell>
          <cell r="B217" t="str">
            <v>Základní škola Nové Město na Moravě, Leandra Čecha 860, okres Žďár nad Sázavou</v>
          </cell>
          <cell r="C217" t="str">
            <v>Leandra Čecha 860</v>
          </cell>
          <cell r="D217" t="str">
            <v>Nové Město na Moravě</v>
          </cell>
          <cell r="E217" t="str">
            <v>ZR</v>
          </cell>
          <cell r="F217" t="str">
            <v>Mgr. Jan Krakovič</v>
          </cell>
          <cell r="G217" t="str">
            <v>info@zs2.nmnm.cz</v>
          </cell>
          <cell r="H217">
            <v>566598601</v>
          </cell>
          <cell r="I217">
            <v>58</v>
          </cell>
          <cell r="J217">
            <v>60</v>
          </cell>
          <cell r="K217">
            <v>2</v>
          </cell>
        </row>
        <row r="218">
          <cell r="A218">
            <v>102943087</v>
          </cell>
          <cell r="B218" t="str">
            <v>Základní škola Nové Město na Moravě, Vratislavovo náměstí 124, okres Žďár nad Sázavou</v>
          </cell>
          <cell r="C218" t="str">
            <v>Vratislavovo náměstí 124</v>
          </cell>
          <cell r="D218" t="str">
            <v>Nové Město na Moravě</v>
          </cell>
          <cell r="E218" t="str">
            <v>ZR</v>
          </cell>
          <cell r="F218" t="str">
            <v>Mgr. Otto Ondráček</v>
          </cell>
          <cell r="G218" t="str">
            <v>otto.ondracek@zs1.nmnm.cz</v>
          </cell>
          <cell r="H218">
            <v>566598500</v>
          </cell>
          <cell r="I218">
            <v>79</v>
          </cell>
          <cell r="J218">
            <v>41</v>
          </cell>
          <cell r="K218">
            <v>2</v>
          </cell>
        </row>
        <row r="219">
          <cell r="A219">
            <v>102943401</v>
          </cell>
          <cell r="B219" t="str">
            <v>Základní škola Nové Město na Moravě, Malá 154</v>
          </cell>
          <cell r="C219" t="str">
            <v>Malá 154</v>
          </cell>
          <cell r="D219" t="str">
            <v>Nové Město na Moravě</v>
          </cell>
          <cell r="E219" t="str">
            <v>ZR</v>
          </cell>
          <cell r="F219" t="str">
            <v>Mgr. Bohuslav Žilka</v>
          </cell>
          <cell r="G219" t="str">
            <v>info@zsmala.cz</v>
          </cell>
          <cell r="H219">
            <v>566615100</v>
          </cell>
          <cell r="I219">
            <v>10</v>
          </cell>
          <cell r="J219">
            <v>2</v>
          </cell>
          <cell r="K219">
            <v>1</v>
          </cell>
        </row>
        <row r="220">
          <cell r="A220">
            <v>102943117</v>
          </cell>
          <cell r="B220" t="str">
            <v>Základní škola a Mateřská škola Nové Veselí, příspěvková organizace</v>
          </cell>
          <cell r="C220" t="str">
            <v>Na Městečku 1</v>
          </cell>
          <cell r="D220" t="str">
            <v>Nové Veselí</v>
          </cell>
          <cell r="E220" t="str">
            <v>ZR</v>
          </cell>
          <cell r="F220" t="str">
            <v>Mgr. Tomáš Augustýn</v>
          </cell>
          <cell r="G220" t="str">
            <v>info@zsnoveveseli.cz</v>
          </cell>
          <cell r="H220">
            <v>566667131</v>
          </cell>
          <cell r="I220">
            <v>21</v>
          </cell>
          <cell r="J220">
            <v>36</v>
          </cell>
          <cell r="K220">
            <v>1</v>
          </cell>
        </row>
        <row r="221">
          <cell r="A221">
            <v>102931763</v>
          </cell>
          <cell r="B221" t="str">
            <v>Základní škola a mateřská škola Oslavice, příspěvková organizace</v>
          </cell>
          <cell r="C221" t="str">
            <v>č.p. 67</v>
          </cell>
          <cell r="D221" t="str">
            <v>Oslavice</v>
          </cell>
          <cell r="E221" t="str">
            <v>ZR</v>
          </cell>
          <cell r="F221" t="str">
            <v>Ing. Lenka Havlíková</v>
          </cell>
          <cell r="G221" t="str">
            <v>reditelka@zsoslavice.cz</v>
          </cell>
          <cell r="H221">
            <v>566523066</v>
          </cell>
          <cell r="I221">
            <v>0</v>
          </cell>
          <cell r="J221">
            <v>13</v>
          </cell>
          <cell r="K221">
            <v>1</v>
          </cell>
        </row>
        <row r="222">
          <cell r="A222">
            <v>102943133</v>
          </cell>
          <cell r="B222" t="str">
            <v>Základní škola a mateřská škola Osová Bítýška</v>
          </cell>
          <cell r="C222" t="str">
            <v>č.p. 246</v>
          </cell>
          <cell r="D222" t="str">
            <v>Osová Bítýška</v>
          </cell>
          <cell r="E222" t="str">
            <v>ZR</v>
          </cell>
          <cell r="F222" t="str">
            <v>Mgr. Milan Malý</v>
          </cell>
          <cell r="G222" t="str">
            <v>maly@zsob.cz</v>
          </cell>
          <cell r="H222">
            <v>566536922</v>
          </cell>
          <cell r="I222">
            <v>36</v>
          </cell>
          <cell r="J222">
            <v>30</v>
          </cell>
          <cell r="K222">
            <v>2</v>
          </cell>
        </row>
        <row r="223">
          <cell r="A223">
            <v>102931623</v>
          </cell>
          <cell r="B223" t="str">
            <v>Základní škola Ostrov nad Oslavou, okres Žďár nad Sázavou, příspěvková organizace</v>
          </cell>
          <cell r="C223" t="str">
            <v>č.p. 93</v>
          </cell>
          <cell r="D223" t="str">
            <v>Ostrov nad Oslavou</v>
          </cell>
          <cell r="E223" t="str">
            <v>ZR</v>
          </cell>
          <cell r="F223" t="str">
            <v>Mgr. Marie Svítilová</v>
          </cell>
          <cell r="G223" t="str">
            <v>zsostrov@email.cz</v>
          </cell>
          <cell r="H223">
            <v>566678137</v>
          </cell>
          <cell r="I223">
            <v>0</v>
          </cell>
          <cell r="J223">
            <v>4</v>
          </cell>
          <cell r="K223">
            <v>1</v>
          </cell>
        </row>
        <row r="224">
          <cell r="A224">
            <v>102931631</v>
          </cell>
          <cell r="B224" t="str">
            <v>Základní škola Pavlínov okres Žďár nad Sázavou</v>
          </cell>
          <cell r="C224" t="str">
            <v>č.p. 44</v>
          </cell>
          <cell r="D224" t="str">
            <v>Pavlínov</v>
          </cell>
          <cell r="E224" t="str">
            <v>ZR</v>
          </cell>
          <cell r="F224" t="str">
            <v>Mgr. Eva Požárová</v>
          </cell>
          <cell r="G224" t="str">
            <v>zs.pavlinov@centrum.cz</v>
          </cell>
          <cell r="H224">
            <v>566544363</v>
          </cell>
          <cell r="I224">
            <v>0</v>
          </cell>
          <cell r="J224">
            <v>5</v>
          </cell>
          <cell r="K224">
            <v>1</v>
          </cell>
        </row>
        <row r="225">
          <cell r="A225">
            <v>102931402</v>
          </cell>
          <cell r="B225" t="str">
            <v>Základní škola a Mateřská škola Písečné, příspěvková organizace</v>
          </cell>
          <cell r="C225" t="str">
            <v>č.p. 30</v>
          </cell>
          <cell r="D225" t="str">
            <v>Písečné</v>
          </cell>
          <cell r="E225" t="str">
            <v>ZR</v>
          </cell>
          <cell r="F225" t="str">
            <v>Mgr. Jana Vojtová</v>
          </cell>
          <cell r="G225" t="str">
            <v>zs.pisecne@email.cz</v>
          </cell>
          <cell r="H225">
            <v>566573226</v>
          </cell>
          <cell r="I225">
            <v>0</v>
          </cell>
          <cell r="J225">
            <v>3</v>
          </cell>
          <cell r="K225">
            <v>1</v>
          </cell>
        </row>
        <row r="226">
          <cell r="A226">
            <v>102931895</v>
          </cell>
          <cell r="B226" t="str">
            <v>Základní škola a Mateřská škola Polnička, okres Žďár nad Sázavou</v>
          </cell>
          <cell r="C226" t="str">
            <v>č.p. 147</v>
          </cell>
          <cell r="D226" t="str">
            <v>Polnička</v>
          </cell>
          <cell r="E226" t="str">
            <v>ZR</v>
          </cell>
          <cell r="F226" t="str">
            <v>Mgr. Jana Vavřínková</v>
          </cell>
          <cell r="G226" t="str">
            <v>polnicka@c-box.cz</v>
          </cell>
          <cell r="H226">
            <v>566625768</v>
          </cell>
          <cell r="I226">
            <v>22</v>
          </cell>
          <cell r="J226">
            <v>11</v>
          </cell>
          <cell r="K226">
            <v>1</v>
          </cell>
        </row>
        <row r="227">
          <cell r="A227">
            <v>102931640</v>
          </cell>
          <cell r="B227" t="str">
            <v>Základní škola Prosetín a Mateřská škola Prosetín, okres Žďár nad Sázavou, příspěvková organizace</v>
          </cell>
          <cell r="C227" t="str">
            <v>č.p. 70</v>
          </cell>
          <cell r="D227" t="str">
            <v>Prosetín</v>
          </cell>
          <cell r="E227" t="str">
            <v>ZR</v>
          </cell>
          <cell r="F227" t="str">
            <v>Mgr. Ilona Lukášková</v>
          </cell>
          <cell r="G227" t="str">
            <v>zs.prosetin@seznam.cz</v>
          </cell>
          <cell r="H227">
            <v>516463325</v>
          </cell>
          <cell r="I227">
            <v>0</v>
          </cell>
          <cell r="J227">
            <v>1</v>
          </cell>
          <cell r="K227">
            <v>1</v>
          </cell>
        </row>
        <row r="228">
          <cell r="A228">
            <v>102931658</v>
          </cell>
          <cell r="B228" t="str">
            <v>Základní škola a Mateřská škola Radešínská Svratka, okres Žďár nad Sázavou, příspěvková organizace</v>
          </cell>
          <cell r="C228" t="str">
            <v>č.p. 95</v>
          </cell>
          <cell r="D228" t="str">
            <v>Radešínská Svratka</v>
          </cell>
          <cell r="E228" t="str">
            <v>ZR</v>
          </cell>
          <cell r="F228" t="str">
            <v>Josef Novák</v>
          </cell>
          <cell r="G228" t="str">
            <v>josef.novak@unet.cz</v>
          </cell>
          <cell r="H228">
            <v>566673333</v>
          </cell>
          <cell r="I228">
            <v>0</v>
          </cell>
          <cell r="J228">
            <v>6</v>
          </cell>
          <cell r="K228">
            <v>1</v>
          </cell>
        </row>
        <row r="229">
          <cell r="A229">
            <v>102931577</v>
          </cell>
          <cell r="B229" t="str">
            <v>Základní škola a Mateřská škola Radňovice, příspěvková organizace</v>
          </cell>
          <cell r="C229" t="str">
            <v>č.p. 54</v>
          </cell>
          <cell r="D229" t="str">
            <v>Radňovice</v>
          </cell>
          <cell r="E229" t="str">
            <v>ZR</v>
          </cell>
          <cell r="F229" t="str">
            <v>PaedDr. Iva Jinková</v>
          </cell>
          <cell r="G229" t="str">
            <v>iva.jinkova@seznam.cz</v>
          </cell>
          <cell r="H229">
            <v>566615789</v>
          </cell>
          <cell r="I229">
            <v>0</v>
          </cell>
          <cell r="J229">
            <v>5</v>
          </cell>
          <cell r="K229">
            <v>1</v>
          </cell>
        </row>
        <row r="230">
          <cell r="A230">
            <v>102943168</v>
          </cell>
          <cell r="B230" t="str">
            <v>Základní škola a Mateřská škola Radostín nad Oslavou, příspěvková organizace</v>
          </cell>
          <cell r="C230" t="str">
            <v>č.p. 136</v>
          </cell>
          <cell r="D230" t="str">
            <v>Radostín nad Oslavou</v>
          </cell>
          <cell r="E230" t="str">
            <v>ZR</v>
          </cell>
          <cell r="F230" t="str">
            <v>Mgr. Jan Hladík</v>
          </cell>
          <cell r="G230" t="str">
            <v>zsradostin@quick.cz</v>
          </cell>
          <cell r="H230">
            <v>566670211</v>
          </cell>
          <cell r="I230">
            <v>26</v>
          </cell>
          <cell r="J230">
            <v>30</v>
          </cell>
          <cell r="K230">
            <v>2</v>
          </cell>
        </row>
        <row r="231">
          <cell r="A231">
            <v>102943192</v>
          </cell>
          <cell r="B231" t="str">
            <v>Základní škola a Mateřská škola Rovečné</v>
          </cell>
          <cell r="C231" t="str">
            <v>č.p. 181</v>
          </cell>
          <cell r="D231" t="str">
            <v>Rovečné</v>
          </cell>
          <cell r="E231" t="str">
            <v>ZR</v>
          </cell>
          <cell r="F231" t="str">
            <v>Mgr. Josef Dvořák</v>
          </cell>
          <cell r="G231" t="str">
            <v>zs.rovecne@iol.cz</v>
          </cell>
          <cell r="H231">
            <v>566574126</v>
          </cell>
          <cell r="I231">
            <v>0</v>
          </cell>
          <cell r="J231">
            <v>8</v>
          </cell>
          <cell r="K231">
            <v>1</v>
          </cell>
        </row>
        <row r="232">
          <cell r="A232">
            <v>102931666</v>
          </cell>
          <cell r="B232" t="str">
            <v>Základní škola Rozsochy, okres Žďár nad Sázavou, příspěvková organizace</v>
          </cell>
          <cell r="C232" t="str">
            <v>č.p. 64</v>
          </cell>
          <cell r="D232" t="str">
            <v>Rozsochy</v>
          </cell>
          <cell r="E232" t="str">
            <v>ZR</v>
          </cell>
          <cell r="F232" t="str">
            <v>Mgr. Renata Pavlačková</v>
          </cell>
          <cell r="G232" t="str">
            <v>mail@skola-rozsochy.cz</v>
          </cell>
          <cell r="H232">
            <v>774717460</v>
          </cell>
          <cell r="I232">
            <v>0</v>
          </cell>
          <cell r="J232">
            <v>4</v>
          </cell>
          <cell r="K232">
            <v>1</v>
          </cell>
        </row>
        <row r="233">
          <cell r="A233">
            <v>150012128</v>
          </cell>
          <cell r="B233" t="str">
            <v>Základní škola a Mateřská škola Rožná, okres Žďár nad Sázavou, příspěvková organizace</v>
          </cell>
          <cell r="C233" t="str">
            <v>č.p. 151</v>
          </cell>
          <cell r="D233" t="str">
            <v>Rožná</v>
          </cell>
          <cell r="E233" t="str">
            <v>ZR</v>
          </cell>
          <cell r="F233" t="str">
            <v>Mgr. Jana Romanová</v>
          </cell>
          <cell r="G233" t="str">
            <v>zsrozna@tiscali.cz</v>
          </cell>
          <cell r="H233">
            <v>739626027</v>
          </cell>
          <cell r="I233">
            <v>0</v>
          </cell>
          <cell r="J233">
            <v>9</v>
          </cell>
          <cell r="K233">
            <v>1</v>
          </cell>
        </row>
        <row r="234">
          <cell r="A234">
            <v>102931771</v>
          </cell>
          <cell r="B234" t="str">
            <v>Základní škola Ruda, příspěvková organizace</v>
          </cell>
          <cell r="C234" t="str">
            <v>č.p. 58</v>
          </cell>
          <cell r="D234" t="str">
            <v>Ruda</v>
          </cell>
          <cell r="E234" t="str">
            <v>ZR</v>
          </cell>
          <cell r="F234" t="str">
            <v>Mgr. Eva Bednářová</v>
          </cell>
          <cell r="G234" t="str">
            <v>zs.ruda@centrum.cz</v>
          </cell>
          <cell r="H234">
            <v>566536340</v>
          </cell>
          <cell r="I234">
            <v>0</v>
          </cell>
          <cell r="J234">
            <v>5</v>
          </cell>
          <cell r="K234">
            <v>1</v>
          </cell>
        </row>
        <row r="235">
          <cell r="A235">
            <v>102931682</v>
          </cell>
          <cell r="B235" t="str">
            <v>Základní škola a Mateřská škola Řečice, příspěvková organizace</v>
          </cell>
          <cell r="C235" t="str">
            <v>č.p. 93</v>
          </cell>
          <cell r="D235" t="str">
            <v>Řečice</v>
          </cell>
          <cell r="E235" t="str">
            <v>ZR</v>
          </cell>
          <cell r="F235" t="str">
            <v>Mgr. Věra Kovářová</v>
          </cell>
          <cell r="G235" t="str">
            <v>skola@obecrecice.cz</v>
          </cell>
          <cell r="H235">
            <v>566673250</v>
          </cell>
          <cell r="I235">
            <v>0</v>
          </cell>
          <cell r="J235">
            <v>7</v>
          </cell>
          <cell r="K235">
            <v>1</v>
          </cell>
        </row>
        <row r="236">
          <cell r="A236">
            <v>102931691</v>
          </cell>
          <cell r="B236" t="str">
            <v>Základní škola a mateřská škola Sázava, příspěvková organizace</v>
          </cell>
          <cell r="C236" t="str">
            <v>č.p. 80</v>
          </cell>
          <cell r="D236" t="str">
            <v>Sázava</v>
          </cell>
          <cell r="E236" t="str">
            <v>ZR</v>
          </cell>
          <cell r="F236" t="str">
            <v>Mgr. Milena Mikysková</v>
          </cell>
          <cell r="G236" t="str">
            <v>skola.sazava@seznam.cz</v>
          </cell>
          <cell r="H236">
            <v>566666269</v>
          </cell>
          <cell r="I236">
            <v>0</v>
          </cell>
          <cell r="J236">
            <v>6</v>
          </cell>
          <cell r="K236">
            <v>1</v>
          </cell>
        </row>
        <row r="237">
          <cell r="A237">
            <v>102943206</v>
          </cell>
          <cell r="B237" t="str">
            <v>Základní škola a mateřská škola Sněžné, příspěvková organizace</v>
          </cell>
          <cell r="C237" t="str">
            <v>č.p. 96</v>
          </cell>
          <cell r="D237" t="str">
            <v>Sněžné</v>
          </cell>
          <cell r="E237" t="str">
            <v>ZR</v>
          </cell>
          <cell r="F237" t="str">
            <v>Mgr. Věra Matějů</v>
          </cell>
          <cell r="G237" t="str">
            <v>zs.snezne@seznam.cz</v>
          </cell>
          <cell r="H237">
            <v>566664270</v>
          </cell>
          <cell r="I237">
            <v>8</v>
          </cell>
          <cell r="J237">
            <v>22</v>
          </cell>
          <cell r="K237">
            <v>1</v>
          </cell>
        </row>
        <row r="238">
          <cell r="A238">
            <v>102943214</v>
          </cell>
          <cell r="B238" t="str">
            <v>Základní škola a Mateřská škola Strážek, příspěvková organizace</v>
          </cell>
          <cell r="C238" t="str">
            <v>č.p. 27</v>
          </cell>
          <cell r="D238" t="str">
            <v>Strážek</v>
          </cell>
          <cell r="E238" t="str">
            <v>ZR</v>
          </cell>
          <cell r="F238" t="str">
            <v>Mgr. Anna Knoflíčková</v>
          </cell>
          <cell r="G238" t="str">
            <v>zs.strazek@seznam.cz</v>
          </cell>
          <cell r="H238">
            <v>731107933</v>
          </cell>
          <cell r="I238">
            <v>9</v>
          </cell>
          <cell r="J238">
            <v>11</v>
          </cell>
          <cell r="K238">
            <v>1</v>
          </cell>
        </row>
        <row r="239">
          <cell r="A239">
            <v>102931861</v>
          </cell>
          <cell r="B239" t="str">
            <v>Základní škola a Mateřská škola Světnov, příspěvková organizace</v>
          </cell>
          <cell r="C239" t="str">
            <v>č.p. 46</v>
          </cell>
          <cell r="D239" t="str">
            <v>Světnov</v>
          </cell>
          <cell r="E239" t="str">
            <v>ZR</v>
          </cell>
          <cell r="F239" t="str">
            <v>Mgr. Hana Štůlová</v>
          </cell>
          <cell r="G239" t="str">
            <v>skola@svetnov.cz</v>
          </cell>
          <cell r="H239">
            <v>774659481</v>
          </cell>
          <cell r="I239">
            <v>0</v>
          </cell>
          <cell r="J239">
            <v>2</v>
          </cell>
          <cell r="K239">
            <v>1</v>
          </cell>
        </row>
        <row r="240">
          <cell r="A240">
            <v>102943231</v>
          </cell>
          <cell r="B240" t="str">
            <v>Základní škola a mateřská škola Svratka, příspěvková organizace</v>
          </cell>
          <cell r="C240" t="str">
            <v>Partyzánská 310</v>
          </cell>
          <cell r="D240" t="str">
            <v>Svratka</v>
          </cell>
          <cell r="E240" t="str">
            <v>ZR</v>
          </cell>
          <cell r="F240" t="str">
            <v>Mgr. Iva Kopecká</v>
          </cell>
          <cell r="G240" t="str">
            <v>skola@svratka.cz</v>
          </cell>
          <cell r="H240">
            <v>566662602</v>
          </cell>
          <cell r="I240">
            <v>28</v>
          </cell>
          <cell r="J240">
            <v>23</v>
          </cell>
          <cell r="K240">
            <v>1</v>
          </cell>
        </row>
        <row r="241">
          <cell r="A241">
            <v>102931712</v>
          </cell>
          <cell r="B241" t="str">
            <v>Základní škola a Mateřská škola Škrdlovice, příspěvková organizace</v>
          </cell>
          <cell r="C241" t="str">
            <v>č.p. 110</v>
          </cell>
          <cell r="D241" t="str">
            <v>Škrdlovice</v>
          </cell>
          <cell r="E241" t="str">
            <v>ZR</v>
          </cell>
          <cell r="F241" t="str">
            <v>Mgr. Eva Hořínková</v>
          </cell>
          <cell r="G241" t="str">
            <v>skola@skrdlovice.cz</v>
          </cell>
          <cell r="H241">
            <v>566659185</v>
          </cell>
          <cell r="I241">
            <v>0</v>
          </cell>
          <cell r="J241">
            <v>7</v>
          </cell>
          <cell r="K241">
            <v>1</v>
          </cell>
        </row>
        <row r="242">
          <cell r="A242">
            <v>102931887</v>
          </cell>
          <cell r="B242" t="str">
            <v>Základní škola a Mateřská škola Štěpánov nad Svratkou, okres Žďár nad Sázavou, příspěvková organizace</v>
          </cell>
          <cell r="C242" t="str">
            <v>č.p. 159</v>
          </cell>
          <cell r="D242" t="str">
            <v>Štěpánov nad Svratkou</v>
          </cell>
          <cell r="E242" t="str">
            <v>ZR</v>
          </cell>
          <cell r="F242" t="str">
            <v>Mgr. Jiří Dufek</v>
          </cell>
          <cell r="G242" t="str">
            <v>zs.stepanov@seznam.cz</v>
          </cell>
          <cell r="H242">
            <v>566560535</v>
          </cell>
          <cell r="I242">
            <v>21</v>
          </cell>
          <cell r="J242">
            <v>11</v>
          </cell>
          <cell r="K242">
            <v>1</v>
          </cell>
        </row>
        <row r="243">
          <cell r="A243">
            <v>102655456</v>
          </cell>
          <cell r="B243" t="str">
            <v>Základní škola a mateřská škola Tasov</v>
          </cell>
          <cell r="C243" t="str">
            <v>č.p. 37</v>
          </cell>
          <cell r="D243" t="str">
            <v>Tasov</v>
          </cell>
          <cell r="E243" t="str">
            <v>ZR</v>
          </cell>
          <cell r="F243" t="str">
            <v>Mgr. Irena Martincová</v>
          </cell>
          <cell r="G243" t="str">
            <v>zs-tasov@cbox.cz</v>
          </cell>
          <cell r="H243">
            <v>566547134</v>
          </cell>
          <cell r="I243">
            <v>17</v>
          </cell>
          <cell r="J243">
            <v>12</v>
          </cell>
          <cell r="K243">
            <v>1</v>
          </cell>
        </row>
        <row r="244">
          <cell r="A244">
            <v>108027228</v>
          </cell>
          <cell r="B244" t="str">
            <v>Základní škola a Mateřská škola Unčín, příspěvková organizace</v>
          </cell>
          <cell r="C244" t="str">
            <v>č.p. 51</v>
          </cell>
          <cell r="D244" t="str">
            <v>Unčín</v>
          </cell>
          <cell r="E244" t="str">
            <v>ZR</v>
          </cell>
          <cell r="F244" t="str">
            <v>Mgr. Šimon Pavel</v>
          </cell>
          <cell r="G244" t="str">
            <v>zsuncin@seznam.cz</v>
          </cell>
          <cell r="H244">
            <v>566573218</v>
          </cell>
          <cell r="I244">
            <v>0</v>
          </cell>
          <cell r="J244">
            <v>7</v>
          </cell>
          <cell r="K244">
            <v>1</v>
          </cell>
        </row>
        <row r="245">
          <cell r="A245">
            <v>102931801</v>
          </cell>
          <cell r="B245" t="str">
            <v>Základní škola a Mateřská škola Věcov, okres Žďár nad Sázavou, příspěvková organizace</v>
          </cell>
          <cell r="C245" t="str">
            <v>č.p. 66</v>
          </cell>
          <cell r="D245" t="str">
            <v>Věcov</v>
          </cell>
          <cell r="E245" t="str">
            <v>ZR</v>
          </cell>
          <cell r="F245" t="str">
            <v>Mgr. Miroslava Prudká</v>
          </cell>
          <cell r="G245" t="str">
            <v>zsvecov@seznam.cz</v>
          </cell>
          <cell r="H245">
            <v>739013665</v>
          </cell>
          <cell r="I245">
            <v>0</v>
          </cell>
          <cell r="J245">
            <v>4</v>
          </cell>
          <cell r="K245">
            <v>1</v>
          </cell>
        </row>
        <row r="246">
          <cell r="A246">
            <v>102943249</v>
          </cell>
          <cell r="B246" t="str">
            <v>Základní škola Velká Bíteš, příspěvková organizace</v>
          </cell>
          <cell r="C246" t="str">
            <v>Sadová 579</v>
          </cell>
          <cell r="D246" t="str">
            <v>Velká Bíteš</v>
          </cell>
          <cell r="E246" t="str">
            <v>ZR</v>
          </cell>
          <cell r="F246" t="str">
            <v>Mgr. Zdeněk Strašák</v>
          </cell>
          <cell r="G246" t="str">
            <v>reditel@zsbites.cz</v>
          </cell>
          <cell r="H246">
            <v>566789412</v>
          </cell>
          <cell r="I246">
            <v>65</v>
          </cell>
          <cell r="J246">
            <v>61</v>
          </cell>
          <cell r="K246">
            <v>2</v>
          </cell>
        </row>
        <row r="247">
          <cell r="A247">
            <v>102943419</v>
          </cell>
          <cell r="B247" t="str">
            <v>Základní škola Velká Bíteš, Tišnovská 116, příspěvková organizace</v>
          </cell>
          <cell r="C247" t="str">
            <v>Tišnovská 116</v>
          </cell>
          <cell r="D247" t="str">
            <v>Velká Bíteš</v>
          </cell>
          <cell r="E247" t="str">
            <v>ZR</v>
          </cell>
          <cell r="F247" t="str">
            <v>Mgr. Blanka Gaizurová</v>
          </cell>
          <cell r="G247" t="str">
            <v>info@specskolabites.cz</v>
          </cell>
          <cell r="H247">
            <v>566789552</v>
          </cell>
          <cell r="I247">
            <v>5</v>
          </cell>
          <cell r="J247">
            <v>2</v>
          </cell>
          <cell r="K247">
            <v>1</v>
          </cell>
        </row>
        <row r="248">
          <cell r="A248">
            <v>102943273</v>
          </cell>
          <cell r="B248" t="str">
            <v>Základní škola a Mateřská škola Velká Losenice, příspěvková organizace</v>
          </cell>
          <cell r="C248" t="str">
            <v>č.p. 248</v>
          </cell>
          <cell r="D248" t="str">
            <v>Velká Losenice</v>
          </cell>
          <cell r="E248" t="str">
            <v>ZR</v>
          </cell>
          <cell r="F248" t="str">
            <v>Mgr. Marie Dobrovolná</v>
          </cell>
          <cell r="G248" t="str">
            <v>dobrovolna.skola@losenice.cz</v>
          </cell>
          <cell r="H248">
            <v>564565930</v>
          </cell>
          <cell r="I248">
            <v>29</v>
          </cell>
          <cell r="J248">
            <v>18</v>
          </cell>
          <cell r="K248">
            <v>1</v>
          </cell>
        </row>
        <row r="249">
          <cell r="A249">
            <v>102931755</v>
          </cell>
          <cell r="B249" t="str">
            <v>Základní škola a mateřská škola Velké Meziříčí, Lhotky 42, příspěvková organizace</v>
          </cell>
          <cell r="C249" t="str">
            <v>Lhotky 42</v>
          </cell>
          <cell r="D249" t="str">
            <v>Velké Meziříčí</v>
          </cell>
          <cell r="E249" t="str">
            <v>ZR</v>
          </cell>
          <cell r="F249" t="str">
            <v>Mgr. Eva Součková</v>
          </cell>
          <cell r="G249" t="str">
            <v>e.souckova@centrum.cz</v>
          </cell>
          <cell r="H249">
            <v>566523184</v>
          </cell>
          <cell r="I249">
            <v>0</v>
          </cell>
          <cell r="J249">
            <v>10</v>
          </cell>
          <cell r="K249">
            <v>1</v>
          </cell>
        </row>
        <row r="250">
          <cell r="A250">
            <v>102931879</v>
          </cell>
          <cell r="B250" t="str">
            <v>Základní škola a mateřská škola Velké Meziříčí, Mostiště 50, příspěvková organizace</v>
          </cell>
          <cell r="C250" t="str">
            <v>Mostiště 50</v>
          </cell>
          <cell r="D250" t="str">
            <v>Velké Meziříčí</v>
          </cell>
          <cell r="E250" t="str">
            <v>ZR</v>
          </cell>
          <cell r="F250" t="str">
            <v>Mgr. Jitka Hublová</v>
          </cell>
          <cell r="G250" t="str">
            <v>j.dobrovolna@zsmostiste.cz</v>
          </cell>
          <cell r="H250">
            <v>566522991</v>
          </cell>
          <cell r="I250">
            <v>0</v>
          </cell>
          <cell r="J250">
            <v>13</v>
          </cell>
          <cell r="K250">
            <v>1</v>
          </cell>
        </row>
        <row r="251">
          <cell r="A251">
            <v>102943281</v>
          </cell>
          <cell r="B251" t="str">
            <v>Základní škola Velké Meziříčí, Sokolovská 470/13</v>
          </cell>
          <cell r="C251" t="str">
            <v>Sokolovská 470/13</v>
          </cell>
          <cell r="D251" t="str">
            <v>Velké Meziříčí</v>
          </cell>
          <cell r="E251" t="str">
            <v>ZR</v>
          </cell>
          <cell r="F251" t="str">
            <v>Mgr. Petr Hladík</v>
          </cell>
          <cell r="G251" t="str">
            <v>reditel@zssokolovska.cz</v>
          </cell>
          <cell r="H251">
            <v>566782101</v>
          </cell>
          <cell r="I251">
            <v>50</v>
          </cell>
          <cell r="J251">
            <v>26</v>
          </cell>
          <cell r="K251">
            <v>2</v>
          </cell>
        </row>
        <row r="252">
          <cell r="A252">
            <v>102943427</v>
          </cell>
          <cell r="B252" t="str">
            <v>Základní škola a Praktická škola Velké Meziříčí</v>
          </cell>
          <cell r="C252" t="str">
            <v>Poštovní 1663/3</v>
          </cell>
          <cell r="D252" t="str">
            <v>Velké Meziříčí</v>
          </cell>
          <cell r="E252" t="str">
            <v>ZR</v>
          </cell>
          <cell r="F252" t="str">
            <v>Mgr. Josef Prokop</v>
          </cell>
          <cell r="G252" t="str">
            <v>info@zsspecialnivm.cz</v>
          </cell>
          <cell r="H252">
            <v>566522828</v>
          </cell>
          <cell r="I252">
            <v>6</v>
          </cell>
          <cell r="J252">
            <v>3</v>
          </cell>
          <cell r="K252">
            <v>1</v>
          </cell>
        </row>
        <row r="253">
          <cell r="A253">
            <v>103055312</v>
          </cell>
          <cell r="B253" t="str">
            <v>Základní škola Velké Meziříčí, Oslavická 1800/20</v>
          </cell>
          <cell r="C253" t="str">
            <v>Oslavická 1800/20</v>
          </cell>
          <cell r="D253" t="str">
            <v>Velké Meziříčí</v>
          </cell>
          <cell r="E253" t="str">
            <v>ZR</v>
          </cell>
          <cell r="F253" t="str">
            <v>Mgr. Dagmar Suchá</v>
          </cell>
          <cell r="G253" t="str">
            <v>sucha@zs-oslavickavm.cz</v>
          </cell>
          <cell r="H253">
            <v>566590451</v>
          </cell>
          <cell r="I253">
            <v>42</v>
          </cell>
          <cell r="J253">
            <v>39</v>
          </cell>
          <cell r="K253">
            <v>2</v>
          </cell>
        </row>
        <row r="254">
          <cell r="A254">
            <v>150059159</v>
          </cell>
          <cell r="B254" t="str">
            <v>Základní škola Velké Meziříčí, Školní 2055, příspěvková organizace</v>
          </cell>
          <cell r="C254" t="str">
            <v>Školní 2055</v>
          </cell>
          <cell r="D254" t="str">
            <v>Velké Meziříčí</v>
          </cell>
          <cell r="E254" t="str">
            <v>ZR</v>
          </cell>
          <cell r="F254" t="str">
            <v>Mgr. Petr Blažek</v>
          </cell>
          <cell r="G254" t="str">
            <v>reditel@3zsvm.cz</v>
          </cell>
          <cell r="H254">
            <v>566782320</v>
          </cell>
          <cell r="I254">
            <v>45</v>
          </cell>
          <cell r="J254">
            <v>41</v>
          </cell>
          <cell r="K254">
            <v>2</v>
          </cell>
        </row>
        <row r="255">
          <cell r="A255">
            <v>108027562</v>
          </cell>
          <cell r="B255" t="str">
            <v>Základní škola a mateřská škola Vepřová, příspěvková organizace</v>
          </cell>
          <cell r="C255" t="str">
            <v>č.p. 46</v>
          </cell>
          <cell r="D255" t="str">
            <v>Vepřová</v>
          </cell>
          <cell r="E255" t="str">
            <v>ZR</v>
          </cell>
          <cell r="F255" t="str">
            <v>Mgr. Michal Vago</v>
          </cell>
          <cell r="G255" t="str">
            <v>michalvago@seznam.cz</v>
          </cell>
          <cell r="H255">
            <v>566666528</v>
          </cell>
          <cell r="I255">
            <v>0</v>
          </cell>
          <cell r="J255">
            <v>5</v>
          </cell>
          <cell r="K255">
            <v>1</v>
          </cell>
        </row>
        <row r="256">
          <cell r="A256">
            <v>102931810</v>
          </cell>
          <cell r="B256" t="str">
            <v>Základní škola a Mateřská škola Vír, okres Žďár nad Sázavou, příspěvková organizace</v>
          </cell>
          <cell r="C256" t="str">
            <v>č.p. 58</v>
          </cell>
          <cell r="D256" t="str">
            <v>Vír</v>
          </cell>
          <cell r="E256" t="str">
            <v>ZR</v>
          </cell>
          <cell r="F256" t="str">
            <v>Mgr. Petra Zánová</v>
          </cell>
          <cell r="G256" t="str">
            <v>zanope@seznam.cz</v>
          </cell>
          <cell r="H256">
            <v>739465344</v>
          </cell>
          <cell r="I256">
            <v>0</v>
          </cell>
          <cell r="J256">
            <v>6</v>
          </cell>
          <cell r="K256">
            <v>1</v>
          </cell>
        </row>
        <row r="257">
          <cell r="A257">
            <v>102931828</v>
          </cell>
          <cell r="B257" t="str">
            <v>Základní škola Vojnův Městec, okres Žďár nad Sázavou, příspěvková organizace</v>
          </cell>
          <cell r="C257" t="str">
            <v>č.p. 95</v>
          </cell>
          <cell r="D257" t="str">
            <v>Vojnův Městec</v>
          </cell>
          <cell r="E257" t="str">
            <v>ZR</v>
          </cell>
          <cell r="F257" t="str">
            <v>Mgr. Šárka Stejskalová</v>
          </cell>
          <cell r="G257" t="str">
            <v>zsvmestec@gmail.com</v>
          </cell>
          <cell r="H257">
            <v>566659347</v>
          </cell>
          <cell r="I257">
            <v>0</v>
          </cell>
          <cell r="J257">
            <v>10</v>
          </cell>
          <cell r="K257">
            <v>1</v>
          </cell>
        </row>
        <row r="258">
          <cell r="A258">
            <v>102931593</v>
          </cell>
          <cell r="B258" t="str">
            <v>Základní škola a Mateřská škola Zubří, okres Žďár nad Sázavou, příspěvková organizace</v>
          </cell>
          <cell r="C258" t="str">
            <v>č.p. 77</v>
          </cell>
          <cell r="D258" t="str">
            <v>Zubří</v>
          </cell>
          <cell r="E258" t="str">
            <v>ZR</v>
          </cell>
          <cell r="F258" t="str">
            <v>Mgr. Hana Stejskalová</v>
          </cell>
          <cell r="G258" t="str">
            <v>stejskalova.hana@seznam.cz</v>
          </cell>
          <cell r="H258">
            <v>566615123</v>
          </cell>
          <cell r="I258">
            <v>0</v>
          </cell>
          <cell r="J258">
            <v>6</v>
          </cell>
          <cell r="K258">
            <v>1</v>
          </cell>
        </row>
        <row r="259">
          <cell r="A259">
            <v>103055304</v>
          </cell>
          <cell r="B259" t="str">
            <v>Základní škola Zvole, okres Žďár nad Sázavou</v>
          </cell>
          <cell r="C259" t="str">
            <v>č.p. 84</v>
          </cell>
          <cell r="D259" t="str">
            <v>Zvole</v>
          </cell>
          <cell r="E259" t="str">
            <v>ZR</v>
          </cell>
          <cell r="F259" t="str">
            <v>Mgr. Helena Vítová</v>
          </cell>
          <cell r="G259" t="str">
            <v>zszvole@centrum.cz</v>
          </cell>
          <cell r="H259">
            <v>777787587</v>
          </cell>
          <cell r="I259">
            <v>0</v>
          </cell>
          <cell r="J259">
            <v>5</v>
          </cell>
          <cell r="K259">
            <v>1</v>
          </cell>
        </row>
        <row r="260">
          <cell r="A260">
            <v>102943354</v>
          </cell>
          <cell r="B260" t="str">
            <v>Základní škola Žďár nad Sázavou, Švermova 4</v>
          </cell>
          <cell r="C260" t="str">
            <v>Švermova 1132/4</v>
          </cell>
          <cell r="D260" t="str">
            <v>Žďár nad Sázavou</v>
          </cell>
          <cell r="E260" t="str">
            <v>ZR</v>
          </cell>
          <cell r="F260" t="str">
            <v>PaedDr.Jaroslav Ptáček</v>
          </cell>
          <cell r="G260" t="str">
            <v>skola@4zszdar.cz</v>
          </cell>
          <cell r="H260">
            <v>566630171</v>
          </cell>
          <cell r="I260">
            <v>83</v>
          </cell>
          <cell r="J260">
            <v>79</v>
          </cell>
          <cell r="K260">
            <v>3</v>
          </cell>
        </row>
        <row r="261">
          <cell r="A261">
            <v>102943338</v>
          </cell>
          <cell r="B261" t="str">
            <v>Základní škola Žďár nad Sázavou, Komenského 2</v>
          </cell>
          <cell r="C261" t="str">
            <v>Komenského 715/2</v>
          </cell>
          <cell r="D261" t="str">
            <v>Žďár nad Sázavou</v>
          </cell>
          <cell r="E261" t="str">
            <v>ZR</v>
          </cell>
          <cell r="F261" t="str">
            <v>Mgr. Miroslav Kadlec</v>
          </cell>
          <cell r="G261" t="str">
            <v>mkadlec@2zszdar.cz</v>
          </cell>
          <cell r="H261">
            <v>566625540</v>
          </cell>
          <cell r="I261">
            <v>63</v>
          </cell>
          <cell r="J261">
            <v>45</v>
          </cell>
          <cell r="K261">
            <v>2</v>
          </cell>
        </row>
        <row r="262">
          <cell r="A262">
            <v>102943346</v>
          </cell>
          <cell r="B262" t="str">
            <v>Základní škola Žďár nad Sázavou, Komenského 6</v>
          </cell>
          <cell r="C262" t="str">
            <v>Komenského 825/6</v>
          </cell>
          <cell r="D262" t="str">
            <v>Žďár nad Sázavou</v>
          </cell>
          <cell r="E262" t="str">
            <v>ZR</v>
          </cell>
          <cell r="F262" t="str">
            <v>Mgr. Ivo Kutlewascher</v>
          </cell>
          <cell r="G262" t="str">
            <v>reditel@3zszdar.cz</v>
          </cell>
          <cell r="H262">
            <v>566591423</v>
          </cell>
          <cell r="I262">
            <v>31</v>
          </cell>
          <cell r="J262">
            <v>26</v>
          </cell>
          <cell r="K262">
            <v>1</v>
          </cell>
        </row>
        <row r="263">
          <cell r="A263">
            <v>108027538</v>
          </cell>
          <cell r="B263" t="str">
            <v>Základní škola Žďár nad Sázavou, Palachova 2189/35, příspěvková organizace</v>
          </cell>
          <cell r="C263" t="str">
            <v>Palachova 2189/35</v>
          </cell>
          <cell r="D263" t="str">
            <v>Žďár nad Sázavou</v>
          </cell>
          <cell r="E263" t="str">
            <v>ZR</v>
          </cell>
          <cell r="F263" t="str">
            <v>Mgr. Jana Bernardová</v>
          </cell>
          <cell r="G263" t="str">
            <v>jbernardova@1zdar.cz</v>
          </cell>
          <cell r="H263">
            <v>566627325</v>
          </cell>
          <cell r="I263">
            <v>62</v>
          </cell>
          <cell r="J263">
            <v>64</v>
          </cell>
          <cell r="K263">
            <v>3</v>
          </cell>
        </row>
        <row r="264">
          <cell r="A264">
            <v>181076462</v>
          </cell>
          <cell r="B264" t="str">
            <v>Základní škola Na Radosti</v>
          </cell>
          <cell r="C264" t="str">
            <v>Komenského 972/10</v>
          </cell>
          <cell r="D264" t="str">
            <v>Žďár nad Sázavou</v>
          </cell>
          <cell r="E264" t="str">
            <v>ZR</v>
          </cell>
          <cell r="F264" t="str">
            <v>Mgr. Petra Vykydalová Kupková</v>
          </cell>
          <cell r="G264" t="str">
            <v>info@skolanaradosti.cz</v>
          </cell>
          <cell r="H264">
            <v>724814386</v>
          </cell>
          <cell r="I264">
            <v>8</v>
          </cell>
          <cell r="J264">
            <v>7</v>
          </cell>
          <cell r="K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workbookViewId="0" topLeftCell="A1">
      <selection activeCell="D15" sqref="D15"/>
    </sheetView>
  </sheetViews>
  <sheetFormatPr defaultColWidth="9.140625" defaultRowHeight="15"/>
  <cols>
    <col min="1" max="1" width="11.8515625" style="0" customWidth="1"/>
    <col min="2" max="2" width="12.421875" style="0" customWidth="1"/>
    <col min="3" max="3" width="23.140625" style="0" customWidth="1"/>
    <col min="4" max="4" width="17.140625" style="0" customWidth="1"/>
    <col min="5" max="5" width="17.7109375" style="0" customWidth="1"/>
    <col min="6" max="7" width="9.7109375" style="0" customWidth="1"/>
    <col min="9" max="9" width="10.00390625" style="0" customWidth="1"/>
    <col min="13" max="13" width="9.421875" style="0" customWidth="1"/>
  </cols>
  <sheetData>
    <row r="1" spans="1:14" ht="54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467</v>
      </c>
      <c r="F1" s="7" t="s">
        <v>4</v>
      </c>
      <c r="G1" s="7" t="s">
        <v>5</v>
      </c>
      <c r="H1" s="7" t="s">
        <v>4</v>
      </c>
      <c r="I1" s="7" t="s">
        <v>5</v>
      </c>
      <c r="J1" s="3" t="s">
        <v>462</v>
      </c>
      <c r="K1" s="3" t="s">
        <v>463</v>
      </c>
      <c r="L1" s="5" t="s">
        <v>464</v>
      </c>
      <c r="M1" s="5" t="s">
        <v>466</v>
      </c>
      <c r="N1" s="5" t="s">
        <v>465</v>
      </c>
    </row>
    <row r="2" spans="1:14" ht="15.75" customHeight="1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4"/>
      <c r="K2" s="4"/>
      <c r="L2" s="6"/>
      <c r="M2" s="6"/>
      <c r="N2" s="6"/>
    </row>
    <row r="3" spans="1:14" ht="25.5">
      <c r="A3" s="7">
        <v>44065809</v>
      </c>
      <c r="B3" s="7">
        <v>600122336</v>
      </c>
      <c r="C3" s="7" t="s">
        <v>15</v>
      </c>
      <c r="D3" s="7" t="s">
        <v>16</v>
      </c>
      <c r="E3" s="7" t="s">
        <v>30</v>
      </c>
      <c r="F3" s="7">
        <v>1</v>
      </c>
      <c r="G3" s="7">
        <v>30</v>
      </c>
      <c r="H3" s="7">
        <v>0</v>
      </c>
      <c r="I3" s="7">
        <v>0</v>
      </c>
      <c r="J3" s="4">
        <f>VLOOKUP(A3,List2!$A$3:$F$288,5,FALSE)</f>
        <v>0</v>
      </c>
      <c r="K3" s="4">
        <f>VLOOKUP(A3,List2!$A$3:$F$288,6,FALSE)</f>
        <v>0</v>
      </c>
      <c r="L3" s="6">
        <f>F3+H3</f>
        <v>1</v>
      </c>
      <c r="M3" s="6">
        <f>L3</f>
        <v>1</v>
      </c>
      <c r="N3" s="6">
        <f aca="true" t="shared" si="0" ref="N3:N66">G3+I3+J3+K3</f>
        <v>30</v>
      </c>
    </row>
    <row r="4" spans="1:14" ht="15">
      <c r="A4" s="7">
        <v>44065868</v>
      </c>
      <c r="B4" s="7">
        <v>600122344</v>
      </c>
      <c r="C4" s="7" t="s">
        <v>15</v>
      </c>
      <c r="D4" s="7" t="s">
        <v>17</v>
      </c>
      <c r="E4" s="7" t="s">
        <v>30</v>
      </c>
      <c r="F4" s="7">
        <v>1</v>
      </c>
      <c r="G4" s="7">
        <v>29</v>
      </c>
      <c r="H4" s="7">
        <v>0</v>
      </c>
      <c r="I4" s="7">
        <v>0</v>
      </c>
      <c r="J4" s="4">
        <f>VLOOKUP(A4,List2!$A$3:$F$288,5,FALSE)</f>
        <v>0</v>
      </c>
      <c r="K4" s="4">
        <f>VLOOKUP(A4,List2!$A$3:$F$288,6,FALSE)</f>
        <v>0</v>
      </c>
      <c r="L4" s="6">
        <f aca="true" t="shared" si="1" ref="L4:L64">F4+H4</f>
        <v>1</v>
      </c>
      <c r="M4" s="6">
        <f aca="true" t="shared" si="2" ref="M4:M67">L4</f>
        <v>1</v>
      </c>
      <c r="N4" s="6">
        <f t="shared" si="0"/>
        <v>29</v>
      </c>
    </row>
    <row r="5" spans="1:14" ht="15">
      <c r="A5" s="7">
        <v>47438312</v>
      </c>
      <c r="B5" s="7">
        <v>600121691</v>
      </c>
      <c r="C5" s="7" t="s">
        <v>18</v>
      </c>
      <c r="D5" s="7" t="s">
        <v>19</v>
      </c>
      <c r="E5" s="7" t="s">
        <v>30</v>
      </c>
      <c r="F5" s="7">
        <v>1</v>
      </c>
      <c r="G5" s="7">
        <v>15</v>
      </c>
      <c r="H5" s="7">
        <v>0</v>
      </c>
      <c r="I5" s="7">
        <v>0</v>
      </c>
      <c r="J5" s="4">
        <f>VLOOKUP(A5,List2!$A$3:$F$288,5,FALSE)</f>
        <v>0</v>
      </c>
      <c r="K5" s="4">
        <f>VLOOKUP(A5,List2!$A$3:$F$288,6,FALSE)</f>
        <v>0</v>
      </c>
      <c r="L5" s="6">
        <f t="shared" si="1"/>
        <v>1</v>
      </c>
      <c r="M5" s="6">
        <f t="shared" si="2"/>
        <v>1</v>
      </c>
      <c r="N5" s="6">
        <f t="shared" si="0"/>
        <v>15</v>
      </c>
    </row>
    <row r="6" spans="1:14" ht="15">
      <c r="A6" s="7">
        <v>47438371</v>
      </c>
      <c r="B6" s="7">
        <v>600121704</v>
      </c>
      <c r="C6" s="7" t="s">
        <v>20</v>
      </c>
      <c r="D6" s="7" t="s">
        <v>21</v>
      </c>
      <c r="E6" s="7" t="s">
        <v>30</v>
      </c>
      <c r="F6" s="7">
        <v>1</v>
      </c>
      <c r="G6" s="7">
        <v>14</v>
      </c>
      <c r="H6" s="7">
        <v>0</v>
      </c>
      <c r="I6" s="7">
        <v>0</v>
      </c>
      <c r="J6" s="4">
        <f>VLOOKUP(A6,List2!$A$3:$F$288,5,FALSE)</f>
        <v>0</v>
      </c>
      <c r="K6" s="4">
        <f>VLOOKUP(A6,List2!$A$3:$F$288,6,FALSE)</f>
        <v>0</v>
      </c>
      <c r="L6" s="6">
        <f t="shared" si="1"/>
        <v>1</v>
      </c>
      <c r="M6" s="6">
        <f t="shared" si="2"/>
        <v>1</v>
      </c>
      <c r="N6" s="6">
        <f t="shared" si="0"/>
        <v>14</v>
      </c>
    </row>
    <row r="7" spans="1:14" ht="15">
      <c r="A7" s="7">
        <v>47438487</v>
      </c>
      <c r="B7" s="7">
        <v>600121712</v>
      </c>
      <c r="C7" s="7" t="s">
        <v>22</v>
      </c>
      <c r="D7" s="7" t="s">
        <v>23</v>
      </c>
      <c r="E7" s="7" t="s">
        <v>30</v>
      </c>
      <c r="F7" s="7">
        <v>1</v>
      </c>
      <c r="G7" s="7">
        <v>27</v>
      </c>
      <c r="H7" s="7">
        <v>0</v>
      </c>
      <c r="I7" s="7">
        <v>0</v>
      </c>
      <c r="J7" s="4">
        <f>VLOOKUP(A7,List2!$A$3:$F$288,5,FALSE)</f>
        <v>0</v>
      </c>
      <c r="K7" s="4">
        <f>VLOOKUP(A7,List2!$A$3:$F$288,6,FALSE)</f>
        <v>0</v>
      </c>
      <c r="L7" s="6">
        <f t="shared" si="1"/>
        <v>1</v>
      </c>
      <c r="M7" s="6">
        <f t="shared" si="2"/>
        <v>1</v>
      </c>
      <c r="N7" s="6">
        <f t="shared" si="0"/>
        <v>27</v>
      </c>
    </row>
    <row r="8" spans="1:14" ht="15">
      <c r="A8" s="7">
        <v>47443456</v>
      </c>
      <c r="B8" s="7">
        <v>600121721</v>
      </c>
      <c r="C8" s="7" t="s">
        <v>22</v>
      </c>
      <c r="D8" s="7" t="s">
        <v>24</v>
      </c>
      <c r="E8" s="7" t="s">
        <v>30</v>
      </c>
      <c r="F8" s="7">
        <v>2</v>
      </c>
      <c r="G8" s="7">
        <v>43</v>
      </c>
      <c r="H8" s="7">
        <v>0</v>
      </c>
      <c r="I8" s="7">
        <v>0</v>
      </c>
      <c r="J8" s="4">
        <f>VLOOKUP(A8,List2!$A$3:$F$288,5,FALSE)</f>
        <v>0</v>
      </c>
      <c r="K8" s="4">
        <f>VLOOKUP(A8,List2!$A$3:$F$288,6,FALSE)</f>
        <v>0</v>
      </c>
      <c r="L8" s="6">
        <f t="shared" si="1"/>
        <v>2</v>
      </c>
      <c r="M8" s="6">
        <f t="shared" si="2"/>
        <v>2</v>
      </c>
      <c r="N8" s="6">
        <f t="shared" si="0"/>
        <v>43</v>
      </c>
    </row>
    <row r="9" spans="1:14" ht="15">
      <c r="A9" s="7">
        <v>47443669</v>
      </c>
      <c r="B9" s="7">
        <v>600122352</v>
      </c>
      <c r="C9" s="7" t="s">
        <v>25</v>
      </c>
      <c r="D9" s="7" t="s">
        <v>26</v>
      </c>
      <c r="E9" s="7" t="s">
        <v>30</v>
      </c>
      <c r="F9" s="7">
        <v>2</v>
      </c>
      <c r="G9" s="7">
        <v>35</v>
      </c>
      <c r="H9" s="7">
        <v>0</v>
      </c>
      <c r="I9" s="7">
        <v>0</v>
      </c>
      <c r="J9" s="4">
        <f>VLOOKUP(A9,List2!$A$3:$F$288,5,FALSE)</f>
        <v>0</v>
      </c>
      <c r="K9" s="4">
        <f>VLOOKUP(A9,List2!$A$3:$F$288,6,FALSE)</f>
        <v>0</v>
      </c>
      <c r="L9" s="6">
        <f t="shared" si="1"/>
        <v>2</v>
      </c>
      <c r="M9" s="6">
        <f t="shared" si="2"/>
        <v>2</v>
      </c>
      <c r="N9" s="6">
        <f t="shared" si="0"/>
        <v>35</v>
      </c>
    </row>
    <row r="10" spans="1:14" ht="25.5">
      <c r="A10" s="7">
        <v>47443774</v>
      </c>
      <c r="B10" s="7">
        <v>600121739</v>
      </c>
      <c r="C10" s="7" t="s">
        <v>27</v>
      </c>
      <c r="D10" s="7" t="s">
        <v>28</v>
      </c>
      <c r="E10" s="7" t="s">
        <v>30</v>
      </c>
      <c r="F10" s="7">
        <v>2</v>
      </c>
      <c r="G10" s="7">
        <v>40</v>
      </c>
      <c r="H10" s="7">
        <v>0</v>
      </c>
      <c r="I10" s="7">
        <v>0</v>
      </c>
      <c r="J10" s="4">
        <f>VLOOKUP(A10,List2!$A$3:$F$288,5,FALSE)</f>
        <v>0</v>
      </c>
      <c r="K10" s="4">
        <f>VLOOKUP(A10,List2!$A$3:$F$288,6,FALSE)</f>
        <v>0</v>
      </c>
      <c r="L10" s="6">
        <f t="shared" si="1"/>
        <v>2</v>
      </c>
      <c r="M10" s="6">
        <f t="shared" si="2"/>
        <v>2</v>
      </c>
      <c r="N10" s="6">
        <f t="shared" si="0"/>
        <v>40</v>
      </c>
    </row>
    <row r="11" spans="1:14" ht="15">
      <c r="A11" s="7">
        <v>47443812</v>
      </c>
      <c r="B11" s="7">
        <v>600025691</v>
      </c>
      <c r="C11" s="7" t="s">
        <v>22</v>
      </c>
      <c r="D11" s="7" t="s">
        <v>29</v>
      </c>
      <c r="E11" s="7" t="s">
        <v>30</v>
      </c>
      <c r="F11" s="7">
        <v>0</v>
      </c>
      <c r="G11" s="7">
        <v>0</v>
      </c>
      <c r="H11" s="7">
        <v>0</v>
      </c>
      <c r="I11" s="7">
        <v>3</v>
      </c>
      <c r="J11" s="4">
        <f>VLOOKUP(A11,List2!$A$3:$F$288,5,FALSE)</f>
        <v>0</v>
      </c>
      <c r="K11" s="4">
        <f>VLOOKUP(A11,List2!$A$3:$F$288,6,FALSE)</f>
        <v>0</v>
      </c>
      <c r="L11" s="6">
        <f t="shared" si="1"/>
        <v>0</v>
      </c>
      <c r="M11" s="6">
        <v>1</v>
      </c>
      <c r="N11" s="6">
        <f t="shared" si="0"/>
        <v>3</v>
      </c>
    </row>
    <row r="12" spans="1:14" ht="25.5">
      <c r="A12" s="7">
        <v>47443936</v>
      </c>
      <c r="B12" s="7">
        <v>600025683</v>
      </c>
      <c r="C12" s="7" t="s">
        <v>30</v>
      </c>
      <c r="D12" s="7" t="s">
        <v>31</v>
      </c>
      <c r="E12" s="7" t="s">
        <v>30</v>
      </c>
      <c r="F12" s="7">
        <v>0</v>
      </c>
      <c r="G12" s="7">
        <v>0</v>
      </c>
      <c r="H12" s="7">
        <v>2</v>
      </c>
      <c r="I12" s="7">
        <v>9</v>
      </c>
      <c r="J12" s="4">
        <f>VLOOKUP(A12,List2!$A$3:$F$288,5,FALSE)</f>
        <v>0</v>
      </c>
      <c r="K12" s="4">
        <f>VLOOKUP(A12,List2!$A$3:$F$288,6,FALSE)</f>
        <v>0</v>
      </c>
      <c r="L12" s="6">
        <f t="shared" si="1"/>
        <v>2</v>
      </c>
      <c r="M12" s="6">
        <f t="shared" si="2"/>
        <v>2</v>
      </c>
      <c r="N12" s="6">
        <f t="shared" si="0"/>
        <v>9</v>
      </c>
    </row>
    <row r="13" spans="1:14" ht="25.5">
      <c r="A13" s="7">
        <v>48526096</v>
      </c>
      <c r="B13" s="7">
        <v>600122361</v>
      </c>
      <c r="C13" s="7" t="s">
        <v>32</v>
      </c>
      <c r="D13" s="7" t="s">
        <v>33</v>
      </c>
      <c r="E13" s="7" t="s">
        <v>30</v>
      </c>
      <c r="F13" s="7">
        <v>2</v>
      </c>
      <c r="G13" s="7">
        <v>32</v>
      </c>
      <c r="H13" s="7">
        <v>0</v>
      </c>
      <c r="I13" s="7">
        <v>0</v>
      </c>
      <c r="J13" s="4">
        <f>VLOOKUP(A13,List2!$A$3:$F$288,5,FALSE)</f>
        <v>0</v>
      </c>
      <c r="K13" s="4">
        <f>VLOOKUP(A13,List2!$A$3:$F$288,6,FALSE)</f>
        <v>2</v>
      </c>
      <c r="L13" s="6">
        <f t="shared" si="1"/>
        <v>2</v>
      </c>
      <c r="M13" s="6">
        <f t="shared" si="2"/>
        <v>2</v>
      </c>
      <c r="N13" s="6">
        <f t="shared" si="0"/>
        <v>34</v>
      </c>
    </row>
    <row r="14" spans="1:14" ht="15">
      <c r="A14" s="7">
        <v>60419164</v>
      </c>
      <c r="B14" s="7">
        <v>600122301</v>
      </c>
      <c r="C14" s="7" t="s">
        <v>34</v>
      </c>
      <c r="D14" s="7" t="s">
        <v>35</v>
      </c>
      <c r="E14" s="7" t="s">
        <v>30</v>
      </c>
      <c r="F14" s="7">
        <v>1</v>
      </c>
      <c r="G14" s="7">
        <v>8</v>
      </c>
      <c r="H14" s="7">
        <v>0</v>
      </c>
      <c r="I14" s="7">
        <v>0</v>
      </c>
      <c r="J14" s="4">
        <f>VLOOKUP(A14,List2!$A$3:$F$288,5,FALSE)</f>
        <v>0</v>
      </c>
      <c r="K14" s="4">
        <f>VLOOKUP(A14,List2!$A$3:$F$288,6,FALSE)</f>
        <v>0</v>
      </c>
      <c r="L14" s="6">
        <f t="shared" si="1"/>
        <v>1</v>
      </c>
      <c r="M14" s="6">
        <f t="shared" si="2"/>
        <v>1</v>
      </c>
      <c r="N14" s="6">
        <f t="shared" si="0"/>
        <v>8</v>
      </c>
    </row>
    <row r="15" spans="1:14" ht="15">
      <c r="A15" s="7">
        <v>102006032</v>
      </c>
      <c r="B15" s="7">
        <v>600086500</v>
      </c>
      <c r="C15" s="7" t="s">
        <v>36</v>
      </c>
      <c r="D15" s="7" t="s">
        <v>37</v>
      </c>
      <c r="E15" s="7" t="s">
        <v>76</v>
      </c>
      <c r="F15" s="7">
        <v>0</v>
      </c>
      <c r="G15" s="7">
        <v>3</v>
      </c>
      <c r="H15" s="7">
        <v>0</v>
      </c>
      <c r="I15" s="7">
        <v>0</v>
      </c>
      <c r="J15" s="4">
        <f>VLOOKUP(A15,List2!$A$3:$F$288,5,FALSE)</f>
        <v>0</v>
      </c>
      <c r="K15" s="4">
        <f>VLOOKUP(A15,List2!$A$3:$F$288,6,FALSE)</f>
        <v>0</v>
      </c>
      <c r="L15" s="6">
        <f t="shared" si="1"/>
        <v>0</v>
      </c>
      <c r="M15" s="6">
        <v>1</v>
      </c>
      <c r="N15" s="6">
        <f t="shared" si="0"/>
        <v>3</v>
      </c>
    </row>
    <row r="16" spans="1:14" ht="15">
      <c r="A16" s="7">
        <v>102006041</v>
      </c>
      <c r="B16" s="7">
        <v>600086518</v>
      </c>
      <c r="C16" s="7" t="s">
        <v>38</v>
      </c>
      <c r="D16" s="7" t="s">
        <v>39</v>
      </c>
      <c r="E16" s="7" t="s">
        <v>76</v>
      </c>
      <c r="F16" s="7">
        <v>1</v>
      </c>
      <c r="G16" s="7">
        <v>8</v>
      </c>
      <c r="H16" s="7">
        <v>0</v>
      </c>
      <c r="I16" s="7">
        <v>0</v>
      </c>
      <c r="J16" s="4">
        <f>VLOOKUP(A16,List2!$A$3:$F$288,5,FALSE)</f>
        <v>0</v>
      </c>
      <c r="K16" s="4">
        <f>VLOOKUP(A16,List2!$A$3:$F$288,6,FALSE)</f>
        <v>0</v>
      </c>
      <c r="L16" s="6">
        <f t="shared" si="1"/>
        <v>1</v>
      </c>
      <c r="M16" s="6">
        <f t="shared" si="2"/>
        <v>1</v>
      </c>
      <c r="N16" s="6">
        <f t="shared" si="0"/>
        <v>8</v>
      </c>
    </row>
    <row r="17" spans="1:14" ht="15">
      <c r="A17" s="7">
        <v>102006067</v>
      </c>
      <c r="B17" s="7">
        <v>600086526</v>
      </c>
      <c r="C17" s="7" t="s">
        <v>40</v>
      </c>
      <c r="D17" s="7" t="s">
        <v>41</v>
      </c>
      <c r="E17" s="7" t="s">
        <v>76</v>
      </c>
      <c r="F17" s="7">
        <v>1</v>
      </c>
      <c r="G17" s="7">
        <v>10</v>
      </c>
      <c r="H17" s="7">
        <v>0</v>
      </c>
      <c r="I17" s="7">
        <v>0</v>
      </c>
      <c r="J17" s="4">
        <f>VLOOKUP(A17,List2!$A$3:$F$288,5,FALSE)</f>
        <v>0</v>
      </c>
      <c r="K17" s="4">
        <f>VLOOKUP(A17,List2!$A$3:$F$288,6,FALSE)</f>
        <v>0</v>
      </c>
      <c r="L17" s="6">
        <f t="shared" si="1"/>
        <v>1</v>
      </c>
      <c r="M17" s="6">
        <f t="shared" si="2"/>
        <v>1</v>
      </c>
      <c r="N17" s="6">
        <f t="shared" si="0"/>
        <v>10</v>
      </c>
    </row>
    <row r="18" spans="1:14" ht="15">
      <c r="A18" s="7">
        <v>102006075</v>
      </c>
      <c r="B18" s="7">
        <v>600086887</v>
      </c>
      <c r="C18" s="7" t="s">
        <v>42</v>
      </c>
      <c r="D18" s="7" t="s">
        <v>43</v>
      </c>
      <c r="E18" s="7" t="s">
        <v>76</v>
      </c>
      <c r="F18" s="7">
        <v>1</v>
      </c>
      <c r="G18" s="7">
        <v>7</v>
      </c>
      <c r="H18" s="7">
        <v>0</v>
      </c>
      <c r="I18" s="7">
        <v>0</v>
      </c>
      <c r="J18" s="4">
        <f>VLOOKUP(A18,List2!$A$3:$F$288,5,FALSE)</f>
        <v>0</v>
      </c>
      <c r="K18" s="4">
        <f>VLOOKUP(A18,List2!$A$3:$F$288,6,FALSE)</f>
        <v>0</v>
      </c>
      <c r="L18" s="6">
        <f t="shared" si="1"/>
        <v>1</v>
      </c>
      <c r="M18" s="6">
        <f t="shared" si="2"/>
        <v>1</v>
      </c>
      <c r="N18" s="6">
        <f t="shared" si="0"/>
        <v>7</v>
      </c>
    </row>
    <row r="19" spans="1:14" ht="15">
      <c r="A19" s="7">
        <v>102006105</v>
      </c>
      <c r="B19" s="7">
        <v>600086534</v>
      </c>
      <c r="C19" s="7" t="s">
        <v>44</v>
      </c>
      <c r="D19" s="7" t="s">
        <v>45</v>
      </c>
      <c r="E19" s="7" t="s">
        <v>76</v>
      </c>
      <c r="F19" s="7">
        <v>0</v>
      </c>
      <c r="G19" s="7">
        <v>1</v>
      </c>
      <c r="H19" s="7">
        <v>0</v>
      </c>
      <c r="I19" s="7">
        <v>0</v>
      </c>
      <c r="J19" s="4">
        <f>VLOOKUP(A19,List2!$A$3:$F$288,5,FALSE)</f>
        <v>0</v>
      </c>
      <c r="K19" s="4">
        <f>VLOOKUP(A19,List2!$A$3:$F$288,6,FALSE)</f>
        <v>0</v>
      </c>
      <c r="L19" s="6">
        <f t="shared" si="1"/>
        <v>0</v>
      </c>
      <c r="M19" s="6">
        <v>1</v>
      </c>
      <c r="N19" s="6">
        <f t="shared" si="0"/>
        <v>1</v>
      </c>
    </row>
    <row r="20" spans="1:14" ht="15">
      <c r="A20" s="7">
        <v>102006113</v>
      </c>
      <c r="B20" s="7">
        <v>600086909</v>
      </c>
      <c r="C20" s="7" t="s">
        <v>46</v>
      </c>
      <c r="D20" s="7" t="s">
        <v>47</v>
      </c>
      <c r="E20" s="7" t="s">
        <v>76</v>
      </c>
      <c r="F20" s="7">
        <v>1</v>
      </c>
      <c r="G20" s="7">
        <v>11</v>
      </c>
      <c r="H20" s="7">
        <v>0</v>
      </c>
      <c r="I20" s="7">
        <v>0</v>
      </c>
      <c r="J20" s="4">
        <f>VLOOKUP(A20,List2!$A$3:$F$288,5,FALSE)</f>
        <v>0</v>
      </c>
      <c r="K20" s="4">
        <f>VLOOKUP(A20,List2!$A$3:$F$288,6,FALSE)</f>
        <v>0</v>
      </c>
      <c r="L20" s="6">
        <f t="shared" si="1"/>
        <v>1</v>
      </c>
      <c r="M20" s="6">
        <f t="shared" si="2"/>
        <v>1</v>
      </c>
      <c r="N20" s="6">
        <f t="shared" si="0"/>
        <v>11</v>
      </c>
    </row>
    <row r="21" spans="1:14" ht="15">
      <c r="A21" s="7">
        <v>102006121</v>
      </c>
      <c r="B21" s="7">
        <v>600086542</v>
      </c>
      <c r="C21" s="7" t="s">
        <v>48</v>
      </c>
      <c r="D21" s="7" t="s">
        <v>49</v>
      </c>
      <c r="E21" s="7" t="s">
        <v>76</v>
      </c>
      <c r="F21" s="7">
        <v>1</v>
      </c>
      <c r="G21" s="7">
        <v>12</v>
      </c>
      <c r="H21" s="7">
        <v>0</v>
      </c>
      <c r="I21" s="7">
        <v>0</v>
      </c>
      <c r="J21" s="4">
        <f>VLOOKUP(A21,List2!$A$3:$F$288,5,FALSE)</f>
        <v>0</v>
      </c>
      <c r="K21" s="4">
        <f>VLOOKUP(A21,List2!$A$3:$F$288,6,FALSE)</f>
        <v>0</v>
      </c>
      <c r="L21" s="6">
        <f t="shared" si="1"/>
        <v>1</v>
      </c>
      <c r="M21" s="6">
        <f t="shared" si="2"/>
        <v>1</v>
      </c>
      <c r="N21" s="6">
        <f t="shared" si="0"/>
        <v>12</v>
      </c>
    </row>
    <row r="22" spans="1:14" ht="15">
      <c r="A22" s="7">
        <v>102006130</v>
      </c>
      <c r="B22" s="7">
        <v>600086551</v>
      </c>
      <c r="C22" s="7" t="s">
        <v>50</v>
      </c>
      <c r="D22" s="7" t="s">
        <v>51</v>
      </c>
      <c r="E22" s="7" t="s">
        <v>76</v>
      </c>
      <c r="F22" s="7">
        <v>1</v>
      </c>
      <c r="G22" s="7">
        <v>18</v>
      </c>
      <c r="H22" s="7">
        <v>0</v>
      </c>
      <c r="I22" s="7">
        <v>0</v>
      </c>
      <c r="J22" s="4">
        <f>VLOOKUP(A22,List2!$A$3:$F$288,5,FALSE)</f>
        <v>0</v>
      </c>
      <c r="K22" s="4">
        <f>VLOOKUP(A22,List2!$A$3:$F$288,6,FALSE)</f>
        <v>0</v>
      </c>
      <c r="L22" s="6">
        <f t="shared" si="1"/>
        <v>1</v>
      </c>
      <c r="M22" s="6">
        <f t="shared" si="2"/>
        <v>1</v>
      </c>
      <c r="N22" s="6">
        <f t="shared" si="0"/>
        <v>18</v>
      </c>
    </row>
    <row r="23" spans="1:14" ht="15">
      <c r="A23" s="7">
        <v>102006164</v>
      </c>
      <c r="B23" s="7">
        <v>600086917</v>
      </c>
      <c r="C23" s="7" t="s">
        <v>52</v>
      </c>
      <c r="D23" s="7" t="s">
        <v>53</v>
      </c>
      <c r="E23" s="7" t="s">
        <v>76</v>
      </c>
      <c r="F23" s="7">
        <v>0</v>
      </c>
      <c r="G23" s="7">
        <v>4</v>
      </c>
      <c r="H23" s="7">
        <v>0</v>
      </c>
      <c r="I23" s="7">
        <v>0</v>
      </c>
      <c r="J23" s="4">
        <f>VLOOKUP(A23,List2!$A$3:$F$288,5,FALSE)</f>
        <v>0</v>
      </c>
      <c r="K23" s="4">
        <f>VLOOKUP(A23,List2!$A$3:$F$288,6,FALSE)</f>
        <v>0</v>
      </c>
      <c r="L23" s="6">
        <f t="shared" si="1"/>
        <v>0</v>
      </c>
      <c r="M23" s="6">
        <v>1</v>
      </c>
      <c r="N23" s="6">
        <f t="shared" si="0"/>
        <v>4</v>
      </c>
    </row>
    <row r="24" spans="1:14" ht="15">
      <c r="A24" s="7">
        <v>102006172</v>
      </c>
      <c r="B24" s="7">
        <v>600086569</v>
      </c>
      <c r="C24" s="7" t="s">
        <v>54</v>
      </c>
      <c r="D24" s="7" t="s">
        <v>55</v>
      </c>
      <c r="E24" s="7" t="s">
        <v>76</v>
      </c>
      <c r="F24" s="7">
        <v>1</v>
      </c>
      <c r="G24" s="7">
        <v>4</v>
      </c>
      <c r="H24" s="7">
        <v>0</v>
      </c>
      <c r="I24" s="7">
        <v>0</v>
      </c>
      <c r="J24" s="4">
        <f>VLOOKUP(A24,List2!$A$3:$F$288,5,FALSE)</f>
        <v>0</v>
      </c>
      <c r="K24" s="4">
        <f>VLOOKUP(A24,List2!$A$3:$F$288,6,FALSE)</f>
        <v>0</v>
      </c>
      <c r="L24" s="6">
        <f t="shared" si="1"/>
        <v>1</v>
      </c>
      <c r="M24" s="6">
        <f t="shared" si="2"/>
        <v>1</v>
      </c>
      <c r="N24" s="6">
        <f t="shared" si="0"/>
        <v>4</v>
      </c>
    </row>
    <row r="25" spans="1:14" ht="15">
      <c r="A25" s="7">
        <v>102006199</v>
      </c>
      <c r="B25" s="7">
        <v>600086933</v>
      </c>
      <c r="C25" s="7" t="s">
        <v>56</v>
      </c>
      <c r="D25" s="7" t="s">
        <v>57</v>
      </c>
      <c r="E25" s="7" t="s">
        <v>76</v>
      </c>
      <c r="F25" s="7">
        <v>0</v>
      </c>
      <c r="G25" s="7">
        <v>8</v>
      </c>
      <c r="H25" s="7">
        <v>0</v>
      </c>
      <c r="I25" s="7">
        <v>0</v>
      </c>
      <c r="J25" s="4">
        <f>VLOOKUP(A25,List2!$A$3:$F$288,5,FALSE)</f>
        <v>0</v>
      </c>
      <c r="K25" s="4">
        <f>VLOOKUP(A25,List2!$A$3:$F$288,6,FALSE)</f>
        <v>0</v>
      </c>
      <c r="L25" s="6">
        <f t="shared" si="1"/>
        <v>0</v>
      </c>
      <c r="M25" s="6">
        <v>1</v>
      </c>
      <c r="N25" s="6">
        <f t="shared" si="0"/>
        <v>8</v>
      </c>
    </row>
    <row r="26" spans="1:14" ht="15">
      <c r="A26" s="7">
        <v>102006211</v>
      </c>
      <c r="B26" s="7">
        <v>600086941</v>
      </c>
      <c r="C26" s="7" t="s">
        <v>58</v>
      </c>
      <c r="D26" s="7" t="s">
        <v>59</v>
      </c>
      <c r="E26" s="7" t="s">
        <v>76</v>
      </c>
      <c r="F26" s="7">
        <v>0</v>
      </c>
      <c r="G26" s="7">
        <v>4</v>
      </c>
      <c r="H26" s="7">
        <v>0</v>
      </c>
      <c r="I26" s="7">
        <v>0</v>
      </c>
      <c r="J26" s="4">
        <f>VLOOKUP(A26,List2!$A$3:$F$288,5,FALSE)</f>
        <v>0</v>
      </c>
      <c r="K26" s="4">
        <f>VLOOKUP(A26,List2!$A$3:$F$288,6,FALSE)</f>
        <v>0</v>
      </c>
      <c r="L26" s="6">
        <f t="shared" si="1"/>
        <v>0</v>
      </c>
      <c r="M26" s="6">
        <v>1</v>
      </c>
      <c r="N26" s="6">
        <f t="shared" si="0"/>
        <v>4</v>
      </c>
    </row>
    <row r="27" spans="1:14" ht="15">
      <c r="A27" s="7">
        <v>102006253</v>
      </c>
      <c r="B27" s="7">
        <v>600086968</v>
      </c>
      <c r="C27" s="7" t="s">
        <v>60</v>
      </c>
      <c r="D27" s="7" t="s">
        <v>61</v>
      </c>
      <c r="E27" s="7" t="s">
        <v>76</v>
      </c>
      <c r="F27" s="7">
        <v>1</v>
      </c>
      <c r="G27" s="7">
        <v>7</v>
      </c>
      <c r="H27" s="7">
        <v>0</v>
      </c>
      <c r="I27" s="7">
        <v>0</v>
      </c>
      <c r="J27" s="4">
        <f>VLOOKUP(A27,List2!$A$3:$F$288,5,FALSE)</f>
        <v>0</v>
      </c>
      <c r="K27" s="4">
        <f>VLOOKUP(A27,List2!$A$3:$F$288,6,FALSE)</f>
        <v>0</v>
      </c>
      <c r="L27" s="6">
        <f t="shared" si="1"/>
        <v>1</v>
      </c>
      <c r="M27" s="6">
        <f t="shared" si="2"/>
        <v>1</v>
      </c>
      <c r="N27" s="6">
        <f t="shared" si="0"/>
        <v>7</v>
      </c>
    </row>
    <row r="28" spans="1:14" ht="15">
      <c r="A28" s="7">
        <v>102006288</v>
      </c>
      <c r="B28" s="7">
        <v>600086593</v>
      </c>
      <c r="C28" s="7" t="s">
        <v>62</v>
      </c>
      <c r="D28" s="7" t="s">
        <v>63</v>
      </c>
      <c r="E28" s="7" t="s">
        <v>76</v>
      </c>
      <c r="F28" s="7">
        <v>1</v>
      </c>
      <c r="G28" s="7">
        <v>11</v>
      </c>
      <c r="H28" s="7">
        <v>0</v>
      </c>
      <c r="I28" s="7">
        <v>0</v>
      </c>
      <c r="J28" s="4">
        <f>VLOOKUP(A28,List2!$A$3:$F$288,5,FALSE)</f>
        <v>0</v>
      </c>
      <c r="K28" s="4">
        <f>VLOOKUP(A28,List2!$A$3:$F$288,6,FALSE)</f>
        <v>0</v>
      </c>
      <c r="L28" s="6">
        <f t="shared" si="1"/>
        <v>1</v>
      </c>
      <c r="M28" s="6">
        <f t="shared" si="2"/>
        <v>1</v>
      </c>
      <c r="N28" s="6">
        <f t="shared" si="0"/>
        <v>11</v>
      </c>
    </row>
    <row r="29" spans="1:14" ht="15">
      <c r="A29" s="7">
        <v>102006296</v>
      </c>
      <c r="B29" s="7">
        <v>600086607</v>
      </c>
      <c r="C29" s="7" t="s">
        <v>64</v>
      </c>
      <c r="D29" s="7" t="s">
        <v>65</v>
      </c>
      <c r="E29" s="7" t="s">
        <v>76</v>
      </c>
      <c r="F29" s="7">
        <v>1</v>
      </c>
      <c r="G29" s="7">
        <v>25</v>
      </c>
      <c r="H29" s="7">
        <v>0</v>
      </c>
      <c r="I29" s="7">
        <v>0</v>
      </c>
      <c r="J29" s="4">
        <f>VLOOKUP(A29,List2!$A$3:$F$288,5,FALSE)</f>
        <v>0</v>
      </c>
      <c r="K29" s="4">
        <f>VLOOKUP(A29,List2!$A$3:$F$288,6,FALSE)</f>
        <v>0</v>
      </c>
      <c r="L29" s="6">
        <f t="shared" si="1"/>
        <v>1</v>
      </c>
      <c r="M29" s="6">
        <f t="shared" si="2"/>
        <v>1</v>
      </c>
      <c r="N29" s="6">
        <f t="shared" si="0"/>
        <v>25</v>
      </c>
    </row>
    <row r="30" spans="1:14" ht="15">
      <c r="A30" s="7">
        <v>102006318</v>
      </c>
      <c r="B30" s="7">
        <v>600087042</v>
      </c>
      <c r="C30" s="7" t="s">
        <v>66</v>
      </c>
      <c r="D30" s="7" t="s">
        <v>67</v>
      </c>
      <c r="E30" s="7" t="s">
        <v>76</v>
      </c>
      <c r="F30" s="7">
        <v>0</v>
      </c>
      <c r="G30" s="7">
        <v>7</v>
      </c>
      <c r="H30" s="7">
        <v>0</v>
      </c>
      <c r="I30" s="7">
        <v>0</v>
      </c>
      <c r="J30" s="4">
        <f>VLOOKUP(A30,List2!$A$3:$F$288,5,FALSE)</f>
        <v>0</v>
      </c>
      <c r="K30" s="4">
        <f>VLOOKUP(A30,List2!$A$3:$F$288,6,FALSE)</f>
        <v>0</v>
      </c>
      <c r="L30" s="6">
        <f t="shared" si="1"/>
        <v>0</v>
      </c>
      <c r="M30" s="6">
        <v>1</v>
      </c>
      <c r="N30" s="6">
        <f t="shared" si="0"/>
        <v>7</v>
      </c>
    </row>
    <row r="31" spans="1:14" ht="15">
      <c r="A31" s="7">
        <v>102006334</v>
      </c>
      <c r="B31" s="7">
        <v>600086615</v>
      </c>
      <c r="C31" s="7" t="s">
        <v>68</v>
      </c>
      <c r="D31" s="7" t="s">
        <v>69</v>
      </c>
      <c r="E31" s="7" t="s">
        <v>76</v>
      </c>
      <c r="F31" s="7">
        <v>0</v>
      </c>
      <c r="G31" s="7">
        <v>3</v>
      </c>
      <c r="H31" s="7">
        <v>0</v>
      </c>
      <c r="I31" s="7">
        <v>0</v>
      </c>
      <c r="J31" s="4">
        <f>VLOOKUP(A31,List2!$A$3:$F$288,5,FALSE)</f>
        <v>0</v>
      </c>
      <c r="K31" s="4">
        <f>VLOOKUP(A31,List2!$A$3:$F$288,6,FALSE)</f>
        <v>0</v>
      </c>
      <c r="L31" s="6">
        <f t="shared" si="1"/>
        <v>0</v>
      </c>
      <c r="M31" s="6">
        <v>1</v>
      </c>
      <c r="N31" s="6">
        <f t="shared" si="0"/>
        <v>3</v>
      </c>
    </row>
    <row r="32" spans="1:14" ht="15">
      <c r="A32" s="7">
        <v>102006342</v>
      </c>
      <c r="B32" s="7">
        <v>600086976</v>
      </c>
      <c r="C32" s="7" t="s">
        <v>70</v>
      </c>
      <c r="D32" s="7" t="s">
        <v>71</v>
      </c>
      <c r="E32" s="7" t="s">
        <v>76</v>
      </c>
      <c r="F32" s="7">
        <v>0</v>
      </c>
      <c r="G32" s="7">
        <v>6</v>
      </c>
      <c r="H32" s="7">
        <v>0</v>
      </c>
      <c r="I32" s="7">
        <v>0</v>
      </c>
      <c r="J32" s="4">
        <f>VLOOKUP(A32,List2!$A$3:$F$288,5,FALSE)</f>
        <v>0</v>
      </c>
      <c r="K32" s="4">
        <f>VLOOKUP(A32,List2!$A$3:$F$288,6,FALSE)</f>
        <v>0</v>
      </c>
      <c r="L32" s="6">
        <f t="shared" si="1"/>
        <v>0</v>
      </c>
      <c r="M32" s="6">
        <v>1</v>
      </c>
      <c r="N32" s="6">
        <f t="shared" si="0"/>
        <v>6</v>
      </c>
    </row>
    <row r="33" spans="1:14" ht="15">
      <c r="A33" s="7">
        <v>102006393</v>
      </c>
      <c r="B33" s="7">
        <v>600086640</v>
      </c>
      <c r="C33" s="7" t="s">
        <v>74</v>
      </c>
      <c r="D33" s="7" t="s">
        <v>75</v>
      </c>
      <c r="E33" s="7" t="s">
        <v>76</v>
      </c>
      <c r="F33" s="7">
        <v>1</v>
      </c>
      <c r="G33" s="7">
        <v>14</v>
      </c>
      <c r="H33" s="7">
        <v>0</v>
      </c>
      <c r="I33" s="7">
        <v>0</v>
      </c>
      <c r="J33" s="4">
        <f>VLOOKUP(A33,List2!$A$3:$F$288,5,FALSE)</f>
        <v>0</v>
      </c>
      <c r="K33" s="4">
        <f>VLOOKUP(A33,List2!$A$3:$F$288,6,FALSE)</f>
        <v>0</v>
      </c>
      <c r="L33" s="6">
        <f t="shared" si="1"/>
        <v>1</v>
      </c>
      <c r="M33" s="6">
        <f t="shared" si="2"/>
        <v>1</v>
      </c>
      <c r="N33" s="6">
        <f t="shared" si="0"/>
        <v>14</v>
      </c>
    </row>
    <row r="34" spans="1:14" ht="15">
      <c r="A34" s="7">
        <v>102006431</v>
      </c>
      <c r="B34" s="7">
        <v>600086666</v>
      </c>
      <c r="C34" s="7" t="s">
        <v>76</v>
      </c>
      <c r="D34" s="7" t="s">
        <v>77</v>
      </c>
      <c r="E34" s="7" t="s">
        <v>76</v>
      </c>
      <c r="F34" s="7">
        <v>3</v>
      </c>
      <c r="G34" s="7">
        <v>59</v>
      </c>
      <c r="H34" s="7">
        <v>0</v>
      </c>
      <c r="I34" s="7">
        <v>0</v>
      </c>
      <c r="J34" s="4">
        <f>VLOOKUP(A34,List2!$A$3:$F$288,5,FALSE)</f>
        <v>0</v>
      </c>
      <c r="K34" s="4">
        <f>VLOOKUP(A34,List2!$A$3:$F$288,6,FALSE)</f>
        <v>0</v>
      </c>
      <c r="L34" s="6">
        <f t="shared" si="1"/>
        <v>3</v>
      </c>
      <c r="M34" s="6">
        <f t="shared" si="2"/>
        <v>3</v>
      </c>
      <c r="N34" s="6">
        <f t="shared" si="0"/>
        <v>59</v>
      </c>
    </row>
    <row r="35" spans="1:14" ht="15">
      <c r="A35" s="7">
        <v>102006440</v>
      </c>
      <c r="B35" s="7">
        <v>600086674</v>
      </c>
      <c r="C35" s="7" t="s">
        <v>76</v>
      </c>
      <c r="D35" s="7" t="s">
        <v>78</v>
      </c>
      <c r="E35" s="7" t="s">
        <v>76</v>
      </c>
      <c r="F35" s="7">
        <v>3</v>
      </c>
      <c r="G35" s="7">
        <v>55</v>
      </c>
      <c r="H35" s="7">
        <v>0</v>
      </c>
      <c r="I35" s="7">
        <v>0</v>
      </c>
      <c r="J35" s="4">
        <f>VLOOKUP(A35,List2!$A$3:$F$288,5,FALSE)</f>
        <v>0</v>
      </c>
      <c r="K35" s="4">
        <f>VLOOKUP(A35,List2!$A$3:$F$288,6,FALSE)</f>
        <v>1</v>
      </c>
      <c r="L35" s="6">
        <f t="shared" si="1"/>
        <v>3</v>
      </c>
      <c r="M35" s="6">
        <f t="shared" si="2"/>
        <v>3</v>
      </c>
      <c r="N35" s="6">
        <f t="shared" si="0"/>
        <v>56</v>
      </c>
    </row>
    <row r="36" spans="1:14" ht="15">
      <c r="A36" s="7">
        <v>102006458</v>
      </c>
      <c r="B36" s="7">
        <v>600086682</v>
      </c>
      <c r="C36" s="7" t="s">
        <v>76</v>
      </c>
      <c r="D36" s="7" t="s">
        <v>79</v>
      </c>
      <c r="E36" s="7" t="s">
        <v>76</v>
      </c>
      <c r="F36" s="7">
        <v>3</v>
      </c>
      <c r="G36" s="7">
        <v>59</v>
      </c>
      <c r="H36" s="7">
        <v>0</v>
      </c>
      <c r="I36" s="7">
        <v>0</v>
      </c>
      <c r="J36" s="4">
        <f>VLOOKUP(A36,List2!$A$3:$F$288,5,FALSE)</f>
        <v>0</v>
      </c>
      <c r="K36" s="4">
        <f>VLOOKUP(A36,List2!$A$3:$F$288,6,FALSE)</f>
        <v>0</v>
      </c>
      <c r="L36" s="6">
        <f t="shared" si="1"/>
        <v>3</v>
      </c>
      <c r="M36" s="6">
        <f t="shared" si="2"/>
        <v>3</v>
      </c>
      <c r="N36" s="6">
        <f t="shared" si="0"/>
        <v>59</v>
      </c>
    </row>
    <row r="37" spans="1:14" ht="15">
      <c r="A37" s="7">
        <v>102006466</v>
      </c>
      <c r="B37" s="7">
        <v>600086691</v>
      </c>
      <c r="C37" s="7" t="s">
        <v>80</v>
      </c>
      <c r="D37" s="7" t="s">
        <v>81</v>
      </c>
      <c r="E37" s="7" t="s">
        <v>76</v>
      </c>
      <c r="F37" s="7">
        <v>2</v>
      </c>
      <c r="G37" s="7">
        <v>53</v>
      </c>
      <c r="H37" s="7">
        <v>0</v>
      </c>
      <c r="I37" s="7">
        <v>0</v>
      </c>
      <c r="J37" s="4">
        <f>VLOOKUP(A37,List2!$A$3:$F$288,5,FALSE)</f>
        <v>0</v>
      </c>
      <c r="K37" s="4">
        <f>VLOOKUP(A37,List2!$A$3:$F$288,6,FALSE)</f>
        <v>1</v>
      </c>
      <c r="L37" s="6">
        <f t="shared" si="1"/>
        <v>2</v>
      </c>
      <c r="M37" s="6">
        <f t="shared" si="2"/>
        <v>2</v>
      </c>
      <c r="N37" s="6">
        <f t="shared" si="0"/>
        <v>54</v>
      </c>
    </row>
    <row r="38" spans="1:14" ht="15">
      <c r="A38" s="7">
        <v>102006474</v>
      </c>
      <c r="B38" s="7">
        <v>600086704</v>
      </c>
      <c r="C38" s="7" t="s">
        <v>80</v>
      </c>
      <c r="D38" s="7" t="s">
        <v>82</v>
      </c>
      <c r="E38" s="7" t="s">
        <v>76</v>
      </c>
      <c r="F38" s="7">
        <v>2</v>
      </c>
      <c r="G38" s="7">
        <v>51</v>
      </c>
      <c r="H38" s="7">
        <v>0</v>
      </c>
      <c r="I38" s="7">
        <v>0</v>
      </c>
      <c r="J38" s="4">
        <f>VLOOKUP(A38,List2!$A$3:$F$288,5,FALSE)</f>
        <v>0</v>
      </c>
      <c r="K38" s="4">
        <f>VLOOKUP(A38,List2!$A$3:$F$288,6,FALSE)</f>
        <v>0</v>
      </c>
      <c r="L38" s="6">
        <f t="shared" si="1"/>
        <v>2</v>
      </c>
      <c r="M38" s="6">
        <f t="shared" si="2"/>
        <v>2</v>
      </c>
      <c r="N38" s="6">
        <f t="shared" si="0"/>
        <v>51</v>
      </c>
    </row>
    <row r="39" spans="1:14" ht="15">
      <c r="A39" s="7">
        <v>102006482</v>
      </c>
      <c r="B39" s="7">
        <v>600086712</v>
      </c>
      <c r="C39" s="7" t="s">
        <v>83</v>
      </c>
      <c r="D39" s="7" t="s">
        <v>84</v>
      </c>
      <c r="E39" s="7" t="s">
        <v>76</v>
      </c>
      <c r="F39" s="7">
        <v>1</v>
      </c>
      <c r="G39" s="7">
        <v>17</v>
      </c>
      <c r="H39" s="7">
        <v>0</v>
      </c>
      <c r="I39" s="7">
        <v>0</v>
      </c>
      <c r="J39" s="4">
        <f>VLOOKUP(A39,List2!$A$3:$F$288,5,FALSE)</f>
        <v>0</v>
      </c>
      <c r="K39" s="4">
        <f>VLOOKUP(A39,List2!$A$3:$F$288,6,FALSE)</f>
        <v>0</v>
      </c>
      <c r="L39" s="6">
        <f t="shared" si="1"/>
        <v>1</v>
      </c>
      <c r="M39" s="6">
        <f t="shared" si="2"/>
        <v>1</v>
      </c>
      <c r="N39" s="6">
        <f t="shared" si="0"/>
        <v>17</v>
      </c>
    </row>
    <row r="40" spans="1:14" ht="15">
      <c r="A40" s="7">
        <v>102006491</v>
      </c>
      <c r="B40" s="7">
        <v>600086739</v>
      </c>
      <c r="C40" s="7" t="s">
        <v>85</v>
      </c>
      <c r="D40" s="7" t="s">
        <v>86</v>
      </c>
      <c r="E40" s="7" t="s">
        <v>76</v>
      </c>
      <c r="F40" s="7">
        <v>4</v>
      </c>
      <c r="G40" s="7">
        <v>90</v>
      </c>
      <c r="H40" s="7">
        <v>0</v>
      </c>
      <c r="I40" s="7">
        <v>0</v>
      </c>
      <c r="J40" s="4">
        <f>VLOOKUP(A40,List2!$A$3:$F$288,5,FALSE)</f>
        <v>0</v>
      </c>
      <c r="K40" s="4">
        <f>VLOOKUP(A40,List2!$A$3:$F$288,6,FALSE)</f>
        <v>0</v>
      </c>
      <c r="L40" s="6">
        <f t="shared" si="1"/>
        <v>4</v>
      </c>
      <c r="M40" s="6">
        <f t="shared" si="2"/>
        <v>4</v>
      </c>
      <c r="N40" s="6">
        <f t="shared" si="0"/>
        <v>90</v>
      </c>
    </row>
    <row r="41" spans="1:14" ht="15">
      <c r="A41" s="7">
        <v>102006521</v>
      </c>
      <c r="B41" s="7">
        <v>600086747</v>
      </c>
      <c r="C41" s="7" t="s">
        <v>88</v>
      </c>
      <c r="D41" s="7" t="s">
        <v>89</v>
      </c>
      <c r="E41" s="7" t="s">
        <v>76</v>
      </c>
      <c r="F41" s="7">
        <v>3</v>
      </c>
      <c r="G41" s="7">
        <v>60</v>
      </c>
      <c r="H41" s="7">
        <v>0</v>
      </c>
      <c r="I41" s="7">
        <v>1</v>
      </c>
      <c r="J41" s="4">
        <f>VLOOKUP(A41,List2!$A$3:$F$288,5,FALSE)</f>
        <v>0</v>
      </c>
      <c r="K41" s="4">
        <f>VLOOKUP(A41,List2!$A$3:$F$288,6,FALSE)</f>
        <v>2</v>
      </c>
      <c r="L41" s="6">
        <f t="shared" si="1"/>
        <v>3</v>
      </c>
      <c r="M41" s="6">
        <f t="shared" si="2"/>
        <v>3</v>
      </c>
      <c r="N41" s="6">
        <f t="shared" si="0"/>
        <v>63</v>
      </c>
    </row>
    <row r="42" spans="1:14" ht="15">
      <c r="A42" s="7">
        <v>102006547</v>
      </c>
      <c r="B42" s="7">
        <v>600086755</v>
      </c>
      <c r="C42" s="7" t="s">
        <v>90</v>
      </c>
      <c r="D42" s="7" t="s">
        <v>91</v>
      </c>
      <c r="E42" s="7" t="s">
        <v>76</v>
      </c>
      <c r="F42" s="7">
        <v>2</v>
      </c>
      <c r="G42" s="7">
        <v>28</v>
      </c>
      <c r="H42" s="7">
        <v>0</v>
      </c>
      <c r="I42" s="7">
        <v>0</v>
      </c>
      <c r="J42" s="4">
        <f>VLOOKUP(A42,List2!$A$3:$F$288,5,FALSE)</f>
        <v>0</v>
      </c>
      <c r="K42" s="4">
        <f>VLOOKUP(A42,List2!$A$3:$F$288,6,FALSE)</f>
        <v>0</v>
      </c>
      <c r="L42" s="6">
        <f t="shared" si="1"/>
        <v>2</v>
      </c>
      <c r="M42" s="6">
        <f t="shared" si="2"/>
        <v>2</v>
      </c>
      <c r="N42" s="6">
        <f t="shared" si="0"/>
        <v>28</v>
      </c>
    </row>
    <row r="43" spans="1:14" ht="15">
      <c r="A43" s="7">
        <v>102006598</v>
      </c>
      <c r="B43" s="7">
        <v>600086992</v>
      </c>
      <c r="C43" s="7" t="s">
        <v>94</v>
      </c>
      <c r="D43" s="7" t="s">
        <v>95</v>
      </c>
      <c r="E43" s="7" t="s">
        <v>76</v>
      </c>
      <c r="F43" s="7">
        <v>2</v>
      </c>
      <c r="G43" s="7">
        <v>38</v>
      </c>
      <c r="H43" s="7">
        <v>0</v>
      </c>
      <c r="I43" s="7">
        <v>0</v>
      </c>
      <c r="J43" s="4">
        <f>VLOOKUP(A43,List2!$A$3:$F$288,5,FALSE)</f>
        <v>0</v>
      </c>
      <c r="K43" s="4">
        <f>VLOOKUP(A43,List2!$A$3:$F$288,6,FALSE)</f>
        <v>0</v>
      </c>
      <c r="L43" s="6">
        <f t="shared" si="1"/>
        <v>2</v>
      </c>
      <c r="M43" s="6">
        <f t="shared" si="2"/>
        <v>2</v>
      </c>
      <c r="N43" s="6">
        <f t="shared" si="0"/>
        <v>38</v>
      </c>
    </row>
    <row r="44" spans="1:14" ht="15">
      <c r="A44" s="7">
        <v>102006628</v>
      </c>
      <c r="B44" s="7">
        <v>600086771</v>
      </c>
      <c r="C44" s="7" t="s">
        <v>96</v>
      </c>
      <c r="D44" s="7" t="s">
        <v>97</v>
      </c>
      <c r="E44" s="7" t="s">
        <v>76</v>
      </c>
      <c r="F44" s="7">
        <v>2</v>
      </c>
      <c r="G44" s="7">
        <v>34</v>
      </c>
      <c r="H44" s="7">
        <v>0</v>
      </c>
      <c r="I44" s="7">
        <v>0</v>
      </c>
      <c r="J44" s="4">
        <f>VLOOKUP(A44,List2!$A$3:$F$288,5,FALSE)</f>
        <v>0</v>
      </c>
      <c r="K44" s="4">
        <f>VLOOKUP(A44,List2!$A$3:$F$288,6,FALSE)</f>
        <v>0</v>
      </c>
      <c r="L44" s="6">
        <f t="shared" si="1"/>
        <v>2</v>
      </c>
      <c r="M44" s="6">
        <f t="shared" si="2"/>
        <v>2</v>
      </c>
      <c r="N44" s="6">
        <f t="shared" si="0"/>
        <v>34</v>
      </c>
    </row>
    <row r="45" spans="1:14" ht="15">
      <c r="A45" s="7">
        <v>102006652</v>
      </c>
      <c r="B45" s="7">
        <v>600086780</v>
      </c>
      <c r="C45" s="7" t="s">
        <v>98</v>
      </c>
      <c r="D45" s="7" t="s">
        <v>99</v>
      </c>
      <c r="E45" s="7" t="s">
        <v>76</v>
      </c>
      <c r="F45" s="7">
        <v>1</v>
      </c>
      <c r="G45" s="7">
        <v>18</v>
      </c>
      <c r="H45" s="7">
        <v>0</v>
      </c>
      <c r="I45" s="7">
        <v>0</v>
      </c>
      <c r="J45" s="4">
        <f>VLOOKUP(A45,List2!$A$3:$F$288,5,FALSE)</f>
        <v>0</v>
      </c>
      <c r="K45" s="4">
        <f>VLOOKUP(A45,List2!$A$3:$F$288,6,FALSE)</f>
        <v>0</v>
      </c>
      <c r="L45" s="6">
        <f t="shared" si="1"/>
        <v>1</v>
      </c>
      <c r="M45" s="6">
        <f t="shared" si="2"/>
        <v>1</v>
      </c>
      <c r="N45" s="6">
        <f t="shared" si="0"/>
        <v>18</v>
      </c>
    </row>
    <row r="46" spans="1:14" ht="15">
      <c r="A46" s="7">
        <v>102006687</v>
      </c>
      <c r="B46" s="7">
        <v>600086798</v>
      </c>
      <c r="C46" s="7" t="s">
        <v>76</v>
      </c>
      <c r="D46" s="7" t="s">
        <v>100</v>
      </c>
      <c r="E46" s="7" t="s">
        <v>76</v>
      </c>
      <c r="F46" s="7">
        <v>1</v>
      </c>
      <c r="G46" s="7">
        <v>25</v>
      </c>
      <c r="H46" s="7">
        <v>0</v>
      </c>
      <c r="I46" s="7">
        <v>0</v>
      </c>
      <c r="J46" s="4">
        <f>VLOOKUP(A46,List2!$A$3:$F$288,5,FALSE)</f>
        <v>0</v>
      </c>
      <c r="K46" s="4">
        <f>VLOOKUP(A46,List2!$A$3:$F$288,6,FALSE)</f>
        <v>0</v>
      </c>
      <c r="L46" s="6">
        <f t="shared" si="1"/>
        <v>1</v>
      </c>
      <c r="M46" s="6">
        <f t="shared" si="2"/>
        <v>1</v>
      </c>
      <c r="N46" s="6">
        <f t="shared" si="0"/>
        <v>25</v>
      </c>
    </row>
    <row r="47" spans="1:14" ht="15">
      <c r="A47" s="7">
        <v>102006695</v>
      </c>
      <c r="B47" s="7">
        <v>650015142</v>
      </c>
      <c r="C47" s="7" t="s">
        <v>90</v>
      </c>
      <c r="D47" s="7" t="s">
        <v>101</v>
      </c>
      <c r="E47" s="7" t="s">
        <v>76</v>
      </c>
      <c r="F47" s="7">
        <v>2</v>
      </c>
      <c r="G47" s="7">
        <v>36</v>
      </c>
      <c r="H47" s="7">
        <v>0</v>
      </c>
      <c r="I47" s="7">
        <v>0</v>
      </c>
      <c r="J47" s="4">
        <f>VLOOKUP(A47,List2!$A$3:$F$288,5,FALSE)</f>
        <v>0</v>
      </c>
      <c r="K47" s="4">
        <f>VLOOKUP(A47,List2!$A$3:$F$288,6,FALSE)</f>
        <v>0</v>
      </c>
      <c r="L47" s="6">
        <f t="shared" si="1"/>
        <v>2</v>
      </c>
      <c r="M47" s="6">
        <f t="shared" si="2"/>
        <v>2</v>
      </c>
      <c r="N47" s="6">
        <f t="shared" si="0"/>
        <v>36</v>
      </c>
    </row>
    <row r="48" spans="1:14" ht="15">
      <c r="A48" s="7">
        <v>102006709</v>
      </c>
      <c r="B48" s="7">
        <v>600086810</v>
      </c>
      <c r="C48" s="7" t="s">
        <v>102</v>
      </c>
      <c r="D48" s="7" t="s">
        <v>103</v>
      </c>
      <c r="E48" s="7" t="s">
        <v>76</v>
      </c>
      <c r="F48" s="7">
        <v>1</v>
      </c>
      <c r="G48" s="7">
        <v>12</v>
      </c>
      <c r="H48" s="7">
        <v>0</v>
      </c>
      <c r="I48" s="7">
        <v>0</v>
      </c>
      <c r="J48" s="4">
        <f>VLOOKUP(A48,List2!$A$3:$F$288,5,FALSE)</f>
        <v>0</v>
      </c>
      <c r="K48" s="4">
        <f>VLOOKUP(A48,List2!$A$3:$F$288,6,FALSE)</f>
        <v>0</v>
      </c>
      <c r="L48" s="6">
        <f t="shared" si="1"/>
        <v>1</v>
      </c>
      <c r="M48" s="6">
        <f t="shared" si="2"/>
        <v>1</v>
      </c>
      <c r="N48" s="6">
        <f t="shared" si="0"/>
        <v>12</v>
      </c>
    </row>
    <row r="49" spans="1:14" ht="15">
      <c r="A49" s="7">
        <v>102006733</v>
      </c>
      <c r="B49" s="7">
        <v>600087000</v>
      </c>
      <c r="C49" s="7" t="s">
        <v>104</v>
      </c>
      <c r="D49" s="7" t="s">
        <v>105</v>
      </c>
      <c r="E49" s="7" t="s">
        <v>76</v>
      </c>
      <c r="F49" s="7">
        <v>1</v>
      </c>
      <c r="G49" s="7">
        <v>8</v>
      </c>
      <c r="H49" s="7">
        <v>0</v>
      </c>
      <c r="I49" s="7">
        <v>0</v>
      </c>
      <c r="J49" s="4">
        <f>VLOOKUP(A49,List2!$A$3:$F$288,5,FALSE)</f>
        <v>0</v>
      </c>
      <c r="K49" s="4">
        <f>VLOOKUP(A49,List2!$A$3:$F$288,6,FALSE)</f>
        <v>0</v>
      </c>
      <c r="L49" s="6">
        <f t="shared" si="1"/>
        <v>1</v>
      </c>
      <c r="M49" s="6">
        <f t="shared" si="2"/>
        <v>1</v>
      </c>
      <c r="N49" s="6">
        <f t="shared" si="0"/>
        <v>8</v>
      </c>
    </row>
    <row r="50" spans="1:14" ht="15">
      <c r="A50" s="7">
        <v>102006792</v>
      </c>
      <c r="B50" s="7">
        <v>600023885</v>
      </c>
      <c r="C50" s="7" t="s">
        <v>76</v>
      </c>
      <c r="D50" s="7" t="s">
        <v>106</v>
      </c>
      <c r="E50" s="7" t="s">
        <v>76</v>
      </c>
      <c r="F50" s="7">
        <v>0</v>
      </c>
      <c r="G50" s="7">
        <v>0</v>
      </c>
      <c r="H50" s="7">
        <v>2</v>
      </c>
      <c r="I50" s="7">
        <v>5</v>
      </c>
      <c r="J50" s="4">
        <f>VLOOKUP(A50,List2!$A$3:$F$288,5,FALSE)</f>
        <v>0</v>
      </c>
      <c r="K50" s="4">
        <f>VLOOKUP(A50,List2!$A$3:$F$288,6,FALSE)</f>
        <v>0</v>
      </c>
      <c r="L50" s="6">
        <f t="shared" si="1"/>
        <v>2</v>
      </c>
      <c r="M50" s="6">
        <f t="shared" si="2"/>
        <v>2</v>
      </c>
      <c r="N50" s="6">
        <f t="shared" si="0"/>
        <v>5</v>
      </c>
    </row>
    <row r="51" spans="1:14" ht="15">
      <c r="A51" s="7">
        <v>102006814</v>
      </c>
      <c r="B51" s="7">
        <v>600023851</v>
      </c>
      <c r="C51" s="7" t="s">
        <v>80</v>
      </c>
      <c r="D51" s="7" t="s">
        <v>107</v>
      </c>
      <c r="E51" s="7" t="s">
        <v>76</v>
      </c>
      <c r="F51" s="7">
        <v>0</v>
      </c>
      <c r="G51" s="7">
        <v>0</v>
      </c>
      <c r="H51" s="7">
        <v>1</v>
      </c>
      <c r="I51" s="7">
        <v>5</v>
      </c>
      <c r="J51" s="4">
        <f>VLOOKUP(A51,List2!$A$3:$F$288,5,FALSE)</f>
        <v>0</v>
      </c>
      <c r="K51" s="4">
        <f>VLOOKUP(A51,List2!$A$3:$F$288,6,FALSE)</f>
        <v>0</v>
      </c>
      <c r="L51" s="6">
        <f t="shared" si="1"/>
        <v>1</v>
      </c>
      <c r="M51" s="6">
        <f t="shared" si="2"/>
        <v>1</v>
      </c>
      <c r="N51" s="6">
        <f t="shared" si="0"/>
        <v>5</v>
      </c>
    </row>
    <row r="52" spans="1:14" ht="15">
      <c r="A52" s="7">
        <v>102109206</v>
      </c>
      <c r="B52" s="7">
        <v>600086836</v>
      </c>
      <c r="C52" s="7" t="s">
        <v>108</v>
      </c>
      <c r="D52" s="7" t="s">
        <v>109</v>
      </c>
      <c r="E52" s="7" t="s">
        <v>76</v>
      </c>
      <c r="F52" s="7">
        <v>1</v>
      </c>
      <c r="G52" s="7">
        <v>6</v>
      </c>
      <c r="H52" s="7">
        <v>0</v>
      </c>
      <c r="I52" s="7">
        <v>0</v>
      </c>
      <c r="J52" s="4">
        <f>VLOOKUP(A52,List2!$A$3:$F$288,5,FALSE)</f>
        <v>0</v>
      </c>
      <c r="K52" s="4">
        <f>VLOOKUP(A52,List2!$A$3:$F$288,6,FALSE)</f>
        <v>0</v>
      </c>
      <c r="L52" s="6">
        <f t="shared" si="1"/>
        <v>1</v>
      </c>
      <c r="M52" s="6">
        <f t="shared" si="2"/>
        <v>1</v>
      </c>
      <c r="N52" s="6">
        <f t="shared" si="0"/>
        <v>6</v>
      </c>
    </row>
    <row r="53" spans="1:14" ht="15">
      <c r="A53" s="7">
        <v>102109214</v>
      </c>
      <c r="B53" s="7">
        <v>600087018</v>
      </c>
      <c r="C53" s="7" t="s">
        <v>110</v>
      </c>
      <c r="D53" s="7" t="s">
        <v>111</v>
      </c>
      <c r="E53" s="7" t="s">
        <v>76</v>
      </c>
      <c r="F53" s="7">
        <v>1</v>
      </c>
      <c r="G53" s="7">
        <v>4</v>
      </c>
      <c r="H53" s="7">
        <v>0</v>
      </c>
      <c r="I53" s="7">
        <v>0</v>
      </c>
      <c r="J53" s="4">
        <f>VLOOKUP(A53,List2!$A$3:$F$288,5,FALSE)</f>
        <v>0</v>
      </c>
      <c r="K53" s="4">
        <f>VLOOKUP(A53,List2!$A$3:$F$288,6,FALSE)</f>
        <v>0</v>
      </c>
      <c r="L53" s="6">
        <f t="shared" si="1"/>
        <v>1</v>
      </c>
      <c r="M53" s="6">
        <f t="shared" si="2"/>
        <v>1</v>
      </c>
      <c r="N53" s="6">
        <f t="shared" si="0"/>
        <v>4</v>
      </c>
    </row>
    <row r="54" spans="1:14" ht="15">
      <c r="A54" s="7">
        <v>102121648</v>
      </c>
      <c r="B54" s="7">
        <v>600121747</v>
      </c>
      <c r="C54" s="7" t="s">
        <v>112</v>
      </c>
      <c r="D54" s="7" t="s">
        <v>113</v>
      </c>
      <c r="E54" s="7" t="s">
        <v>30</v>
      </c>
      <c r="F54" s="7">
        <v>0</v>
      </c>
      <c r="G54" s="7">
        <v>3</v>
      </c>
      <c r="H54" s="7">
        <v>0</v>
      </c>
      <c r="I54" s="7">
        <v>0</v>
      </c>
      <c r="J54" s="4">
        <f>VLOOKUP(A54,List2!$A$3:$F$288,5,FALSE)</f>
        <v>0</v>
      </c>
      <c r="K54" s="4">
        <f>VLOOKUP(A54,List2!$A$3:$F$288,6,FALSE)</f>
        <v>0</v>
      </c>
      <c r="L54" s="6">
        <f t="shared" si="1"/>
        <v>0</v>
      </c>
      <c r="M54" s="6">
        <v>1</v>
      </c>
      <c r="N54" s="6">
        <f t="shared" si="0"/>
        <v>3</v>
      </c>
    </row>
    <row r="55" spans="1:14" ht="15">
      <c r="A55" s="7">
        <v>102175349</v>
      </c>
      <c r="B55" s="7">
        <v>600022421</v>
      </c>
      <c r="C55" s="7" t="s">
        <v>114</v>
      </c>
      <c r="D55" s="7" t="s">
        <v>115</v>
      </c>
      <c r="E55" s="7" t="s">
        <v>114</v>
      </c>
      <c r="F55" s="7">
        <v>0</v>
      </c>
      <c r="G55" s="7">
        <v>0</v>
      </c>
      <c r="H55" s="7">
        <v>1</v>
      </c>
      <c r="I55" s="7">
        <v>3</v>
      </c>
      <c r="J55" s="4">
        <f>VLOOKUP(A55,List2!$A$3:$F$288,5,FALSE)</f>
        <v>0</v>
      </c>
      <c r="K55" s="4">
        <f>VLOOKUP(A55,List2!$A$3:$F$288,6,FALSE)</f>
        <v>0</v>
      </c>
      <c r="L55" s="6">
        <f t="shared" si="1"/>
        <v>1</v>
      </c>
      <c r="M55" s="6">
        <f t="shared" si="2"/>
        <v>1</v>
      </c>
      <c r="N55" s="6">
        <f t="shared" si="0"/>
        <v>3</v>
      </c>
    </row>
    <row r="56" spans="1:14" ht="15">
      <c r="A56" s="7">
        <v>102175373</v>
      </c>
      <c r="B56" s="7">
        <v>600061370</v>
      </c>
      <c r="C56" s="7" t="s">
        <v>116</v>
      </c>
      <c r="D56" s="7" t="s">
        <v>117</v>
      </c>
      <c r="E56" s="7" t="s">
        <v>114</v>
      </c>
      <c r="F56" s="7">
        <v>0</v>
      </c>
      <c r="G56" s="7">
        <v>0</v>
      </c>
      <c r="H56" s="7">
        <v>0</v>
      </c>
      <c r="I56" s="7">
        <v>1</v>
      </c>
      <c r="J56" s="4">
        <f>VLOOKUP(A56,List2!$A$3:$F$288,5,FALSE)</f>
        <v>0</v>
      </c>
      <c r="K56" s="4">
        <f>VLOOKUP(A56,List2!$A$3:$F$288,6,FALSE)</f>
        <v>0</v>
      </c>
      <c r="L56" s="6">
        <f t="shared" si="1"/>
        <v>0</v>
      </c>
      <c r="M56" s="6">
        <v>1</v>
      </c>
      <c r="N56" s="6">
        <f t="shared" si="0"/>
        <v>1</v>
      </c>
    </row>
    <row r="57" spans="1:14" ht="15">
      <c r="A57" s="7">
        <v>102175390</v>
      </c>
      <c r="B57" s="7">
        <v>600061388</v>
      </c>
      <c r="C57" s="7" t="s">
        <v>118</v>
      </c>
      <c r="D57" s="7" t="s">
        <v>119</v>
      </c>
      <c r="E57" s="7" t="s">
        <v>114</v>
      </c>
      <c r="F57" s="7">
        <v>0</v>
      </c>
      <c r="G57" s="7">
        <v>0</v>
      </c>
      <c r="H57" s="7">
        <v>0</v>
      </c>
      <c r="I57" s="7">
        <v>3</v>
      </c>
      <c r="J57" s="4">
        <f>VLOOKUP(A57,List2!$A$3:$F$288,5,FALSE)</f>
        <v>0</v>
      </c>
      <c r="K57" s="4">
        <f>VLOOKUP(A57,List2!$A$3:$F$288,6,FALSE)</f>
        <v>0</v>
      </c>
      <c r="L57" s="6">
        <f t="shared" si="1"/>
        <v>0</v>
      </c>
      <c r="M57" s="6">
        <v>1</v>
      </c>
      <c r="N57" s="6">
        <f t="shared" si="0"/>
        <v>3</v>
      </c>
    </row>
    <row r="58" spans="1:14" ht="15">
      <c r="A58" s="7">
        <v>102443441</v>
      </c>
      <c r="B58" s="7">
        <v>600116883</v>
      </c>
      <c r="C58" s="7" t="s">
        <v>120</v>
      </c>
      <c r="D58" s="7" t="s">
        <v>121</v>
      </c>
      <c r="E58" s="7" t="s">
        <v>156</v>
      </c>
      <c r="F58" s="7">
        <v>0</v>
      </c>
      <c r="G58" s="7">
        <v>2</v>
      </c>
      <c r="H58" s="7">
        <v>0</v>
      </c>
      <c r="I58" s="7">
        <v>0</v>
      </c>
      <c r="J58" s="4">
        <f>VLOOKUP(A58,List2!$A$3:$F$288,5,FALSE)</f>
        <v>0</v>
      </c>
      <c r="K58" s="4">
        <f>VLOOKUP(A58,List2!$A$3:$F$288,6,FALSE)</f>
        <v>0</v>
      </c>
      <c r="L58" s="6">
        <f t="shared" si="1"/>
        <v>0</v>
      </c>
      <c r="M58" s="6">
        <v>1</v>
      </c>
      <c r="N58" s="6">
        <f t="shared" si="0"/>
        <v>2</v>
      </c>
    </row>
    <row r="59" spans="1:14" ht="15">
      <c r="A59" s="7">
        <v>102443483</v>
      </c>
      <c r="B59" s="7">
        <v>600116905</v>
      </c>
      <c r="C59" s="7" t="s">
        <v>122</v>
      </c>
      <c r="D59" s="7" t="s">
        <v>123</v>
      </c>
      <c r="E59" s="7" t="s">
        <v>156</v>
      </c>
      <c r="F59" s="7">
        <v>0</v>
      </c>
      <c r="G59" s="7">
        <v>4</v>
      </c>
      <c r="H59" s="7">
        <v>0</v>
      </c>
      <c r="I59" s="7">
        <v>0</v>
      </c>
      <c r="J59" s="4">
        <f>VLOOKUP(A59,List2!$A$3:$F$288,5,FALSE)</f>
        <v>0</v>
      </c>
      <c r="K59" s="4">
        <f>VLOOKUP(A59,List2!$A$3:$F$288,6,FALSE)</f>
        <v>0</v>
      </c>
      <c r="L59" s="6">
        <f t="shared" si="1"/>
        <v>0</v>
      </c>
      <c r="M59" s="6">
        <v>1</v>
      </c>
      <c r="N59" s="6">
        <f t="shared" si="0"/>
        <v>4</v>
      </c>
    </row>
    <row r="60" spans="1:14" ht="15">
      <c r="A60" s="7">
        <v>102443491</v>
      </c>
      <c r="B60" s="7">
        <v>600116913</v>
      </c>
      <c r="C60" s="7" t="s">
        <v>124</v>
      </c>
      <c r="D60" s="7" t="s">
        <v>125</v>
      </c>
      <c r="E60" s="7" t="s">
        <v>156</v>
      </c>
      <c r="F60" s="7">
        <v>1</v>
      </c>
      <c r="G60" s="7">
        <v>5</v>
      </c>
      <c r="H60" s="7">
        <v>0</v>
      </c>
      <c r="I60" s="7">
        <v>0</v>
      </c>
      <c r="J60" s="4">
        <f>VLOOKUP(A60,List2!$A$3:$F$288,5,FALSE)</f>
        <v>0</v>
      </c>
      <c r="K60" s="4">
        <f>VLOOKUP(A60,List2!$A$3:$F$288,6,FALSE)</f>
        <v>0</v>
      </c>
      <c r="L60" s="6">
        <f t="shared" si="1"/>
        <v>1</v>
      </c>
      <c r="M60" s="6">
        <f t="shared" si="2"/>
        <v>1</v>
      </c>
      <c r="N60" s="6">
        <f t="shared" si="0"/>
        <v>5</v>
      </c>
    </row>
    <row r="61" spans="1:14" ht="15">
      <c r="A61" s="7">
        <v>102443521</v>
      </c>
      <c r="B61" s="7">
        <v>600116930</v>
      </c>
      <c r="C61" s="7" t="s">
        <v>126</v>
      </c>
      <c r="D61" s="7" t="s">
        <v>127</v>
      </c>
      <c r="E61" s="7" t="s">
        <v>156</v>
      </c>
      <c r="F61" s="7">
        <v>1</v>
      </c>
      <c r="G61" s="7">
        <v>6</v>
      </c>
      <c r="H61" s="7">
        <v>0</v>
      </c>
      <c r="I61" s="7">
        <v>0</v>
      </c>
      <c r="J61" s="4">
        <f>VLOOKUP(A61,List2!$A$3:$F$288,5,FALSE)</f>
        <v>0</v>
      </c>
      <c r="K61" s="4">
        <f>VLOOKUP(A61,List2!$A$3:$F$288,6,FALSE)</f>
        <v>0</v>
      </c>
      <c r="L61" s="6">
        <f t="shared" si="1"/>
        <v>1</v>
      </c>
      <c r="M61" s="6">
        <f t="shared" si="2"/>
        <v>1</v>
      </c>
      <c r="N61" s="6">
        <f t="shared" si="0"/>
        <v>6</v>
      </c>
    </row>
    <row r="62" spans="1:14" ht="15">
      <c r="A62" s="7">
        <v>102443556</v>
      </c>
      <c r="B62" s="7">
        <v>600116964</v>
      </c>
      <c r="C62" s="7" t="s">
        <v>128</v>
      </c>
      <c r="D62" s="7" t="s">
        <v>129</v>
      </c>
      <c r="E62" s="7" t="s">
        <v>156</v>
      </c>
      <c r="F62" s="7">
        <v>0</v>
      </c>
      <c r="G62" s="7">
        <v>3</v>
      </c>
      <c r="H62" s="7">
        <v>0</v>
      </c>
      <c r="I62" s="7">
        <v>0</v>
      </c>
      <c r="J62" s="4">
        <f>VLOOKUP(A62,List2!$A$3:$F$288,5,FALSE)</f>
        <v>0</v>
      </c>
      <c r="K62" s="4">
        <f>VLOOKUP(A62,List2!$A$3:$F$288,6,FALSE)</f>
        <v>0</v>
      </c>
      <c r="L62" s="6">
        <f t="shared" si="1"/>
        <v>0</v>
      </c>
      <c r="M62" s="6">
        <v>1</v>
      </c>
      <c r="N62" s="6">
        <f t="shared" si="0"/>
        <v>3</v>
      </c>
    </row>
    <row r="63" spans="1:14" ht="15">
      <c r="A63" s="7">
        <v>102443581</v>
      </c>
      <c r="B63" s="7">
        <v>600116981</v>
      </c>
      <c r="C63" s="7" t="s">
        <v>130</v>
      </c>
      <c r="D63" s="7" t="s">
        <v>131</v>
      </c>
      <c r="E63" s="7" t="s">
        <v>156</v>
      </c>
      <c r="F63" s="7">
        <v>1</v>
      </c>
      <c r="G63" s="7">
        <v>7</v>
      </c>
      <c r="H63" s="7">
        <v>0</v>
      </c>
      <c r="I63" s="7">
        <v>0</v>
      </c>
      <c r="J63" s="4">
        <f>VLOOKUP(A63,List2!$A$3:$F$288,5,FALSE)</f>
        <v>0</v>
      </c>
      <c r="K63" s="4">
        <f>VLOOKUP(A63,List2!$A$3:$F$288,6,FALSE)</f>
        <v>0</v>
      </c>
      <c r="L63" s="6">
        <f t="shared" si="1"/>
        <v>1</v>
      </c>
      <c r="M63" s="6">
        <f t="shared" si="2"/>
        <v>1</v>
      </c>
      <c r="N63" s="6">
        <f t="shared" si="0"/>
        <v>7</v>
      </c>
    </row>
    <row r="64" spans="1:14" ht="15">
      <c r="A64" s="7">
        <v>102443629</v>
      </c>
      <c r="B64" s="7">
        <v>600117014</v>
      </c>
      <c r="C64" s="7" t="s">
        <v>132</v>
      </c>
      <c r="D64" s="7" t="s">
        <v>133</v>
      </c>
      <c r="E64" s="7" t="s">
        <v>156</v>
      </c>
      <c r="F64" s="7">
        <v>1</v>
      </c>
      <c r="G64" s="7">
        <v>23</v>
      </c>
      <c r="H64" s="7">
        <v>0</v>
      </c>
      <c r="I64" s="7">
        <v>0</v>
      </c>
      <c r="J64" s="4">
        <f>VLOOKUP(A64,List2!$A$3:$F$288,5,FALSE)</f>
        <v>0</v>
      </c>
      <c r="K64" s="4">
        <f>VLOOKUP(A64,List2!$A$3:$F$288,6,FALSE)</f>
        <v>0</v>
      </c>
      <c r="L64" s="6">
        <f t="shared" si="1"/>
        <v>1</v>
      </c>
      <c r="M64" s="6">
        <f t="shared" si="2"/>
        <v>1</v>
      </c>
      <c r="N64" s="6">
        <f t="shared" si="0"/>
        <v>23</v>
      </c>
    </row>
    <row r="65" spans="1:14" ht="15">
      <c r="A65" s="7">
        <v>102443670</v>
      </c>
      <c r="B65" s="7">
        <v>600117049</v>
      </c>
      <c r="C65" s="7" t="s">
        <v>134</v>
      </c>
      <c r="D65" s="7" t="s">
        <v>131</v>
      </c>
      <c r="E65" s="7" t="s">
        <v>156</v>
      </c>
      <c r="F65" s="7">
        <v>1</v>
      </c>
      <c r="G65" s="7">
        <v>12</v>
      </c>
      <c r="H65" s="7">
        <v>0</v>
      </c>
      <c r="I65" s="7">
        <v>0</v>
      </c>
      <c r="J65" s="4">
        <f>VLOOKUP(A65,List2!$A$3:$F$288,5,FALSE)</f>
        <v>0</v>
      </c>
      <c r="K65" s="4">
        <f>VLOOKUP(A65,List2!$A$3:$F$288,6,FALSE)</f>
        <v>0</v>
      </c>
      <c r="L65" s="6">
        <f aca="true" t="shared" si="3" ref="L65:L127">F65+H65</f>
        <v>1</v>
      </c>
      <c r="M65" s="6">
        <f t="shared" si="2"/>
        <v>1</v>
      </c>
      <c r="N65" s="6">
        <f t="shared" si="0"/>
        <v>12</v>
      </c>
    </row>
    <row r="66" spans="1:14" ht="15">
      <c r="A66" s="7">
        <v>102443700</v>
      </c>
      <c r="B66" s="7">
        <v>600117057</v>
      </c>
      <c r="C66" s="7" t="s">
        <v>135</v>
      </c>
      <c r="D66" s="7" t="s">
        <v>136</v>
      </c>
      <c r="E66" s="7" t="s">
        <v>156</v>
      </c>
      <c r="F66" s="7">
        <v>1</v>
      </c>
      <c r="G66" s="7">
        <v>25</v>
      </c>
      <c r="H66" s="7">
        <v>0</v>
      </c>
      <c r="I66" s="7">
        <v>0</v>
      </c>
      <c r="J66" s="4">
        <f>VLOOKUP(A66,List2!$A$3:$F$288,5,FALSE)</f>
        <v>0</v>
      </c>
      <c r="K66" s="4">
        <f>VLOOKUP(A66,List2!$A$3:$F$288,6,FALSE)</f>
        <v>0</v>
      </c>
      <c r="L66" s="6">
        <f t="shared" si="3"/>
        <v>1</v>
      </c>
      <c r="M66" s="6">
        <f t="shared" si="2"/>
        <v>1</v>
      </c>
      <c r="N66" s="6">
        <f t="shared" si="0"/>
        <v>25</v>
      </c>
    </row>
    <row r="67" spans="1:14" ht="15">
      <c r="A67" s="7">
        <v>102443777</v>
      </c>
      <c r="B67" s="7">
        <v>600117073</v>
      </c>
      <c r="C67" s="7" t="s">
        <v>137</v>
      </c>
      <c r="D67" s="7" t="s">
        <v>138</v>
      </c>
      <c r="E67" s="7" t="s">
        <v>156</v>
      </c>
      <c r="F67" s="7">
        <v>1</v>
      </c>
      <c r="G67" s="7">
        <v>16</v>
      </c>
      <c r="H67" s="7">
        <v>0</v>
      </c>
      <c r="I67" s="7">
        <v>0</v>
      </c>
      <c r="J67" s="4">
        <f>VLOOKUP(A67,List2!$A$3:$F$288,5,FALSE)</f>
        <v>0</v>
      </c>
      <c r="K67" s="4">
        <f>VLOOKUP(A67,List2!$A$3:$F$288,6,FALSE)</f>
        <v>0</v>
      </c>
      <c r="L67" s="6">
        <f t="shared" si="3"/>
        <v>1</v>
      </c>
      <c r="M67" s="6">
        <f t="shared" si="2"/>
        <v>1</v>
      </c>
      <c r="N67" s="6">
        <f aca="true" t="shared" si="4" ref="N67:N130">G67+I67+J67+K67</f>
        <v>16</v>
      </c>
    </row>
    <row r="68" spans="1:14" ht="15">
      <c r="A68" s="7">
        <v>102443785</v>
      </c>
      <c r="B68" s="7">
        <v>600117081</v>
      </c>
      <c r="C68" s="7" t="s">
        <v>139</v>
      </c>
      <c r="D68" s="7" t="s">
        <v>123</v>
      </c>
      <c r="E68" s="7" t="s">
        <v>156</v>
      </c>
      <c r="F68" s="7">
        <v>1</v>
      </c>
      <c r="G68" s="7">
        <v>11</v>
      </c>
      <c r="H68" s="7">
        <v>0</v>
      </c>
      <c r="I68" s="7">
        <v>0</v>
      </c>
      <c r="J68" s="4">
        <f>VLOOKUP(A68,List2!$A$3:$F$288,5,FALSE)</f>
        <v>0</v>
      </c>
      <c r="K68" s="4">
        <f>VLOOKUP(A68,List2!$A$3:$F$288,6,FALSE)</f>
        <v>0</v>
      </c>
      <c r="L68" s="6">
        <f t="shared" si="3"/>
        <v>1</v>
      </c>
      <c r="M68" s="6">
        <f aca="true" t="shared" si="5" ref="M68:M131">L68</f>
        <v>1</v>
      </c>
      <c r="N68" s="6">
        <f t="shared" si="4"/>
        <v>11</v>
      </c>
    </row>
    <row r="69" spans="1:14" ht="15">
      <c r="A69" s="7">
        <v>102443793</v>
      </c>
      <c r="B69" s="7">
        <v>600117090</v>
      </c>
      <c r="C69" s="7" t="s">
        <v>140</v>
      </c>
      <c r="D69" s="7" t="s">
        <v>141</v>
      </c>
      <c r="E69" s="7" t="s">
        <v>156</v>
      </c>
      <c r="F69" s="7">
        <v>2</v>
      </c>
      <c r="G69" s="7">
        <v>31</v>
      </c>
      <c r="H69" s="7">
        <v>0</v>
      </c>
      <c r="I69" s="7">
        <v>0</v>
      </c>
      <c r="J69" s="4">
        <f>VLOOKUP(A69,List2!$A$3:$F$288,5,FALSE)</f>
        <v>0</v>
      </c>
      <c r="K69" s="4">
        <f>VLOOKUP(A69,List2!$A$3:$F$288,6,FALSE)</f>
        <v>0</v>
      </c>
      <c r="L69" s="6">
        <f t="shared" si="3"/>
        <v>2</v>
      </c>
      <c r="M69" s="6">
        <f t="shared" si="5"/>
        <v>2</v>
      </c>
      <c r="N69" s="6">
        <f t="shared" si="4"/>
        <v>31</v>
      </c>
    </row>
    <row r="70" spans="1:14" ht="15">
      <c r="A70" s="7">
        <v>102443815</v>
      </c>
      <c r="B70" s="7">
        <v>600117103</v>
      </c>
      <c r="C70" s="7" t="s">
        <v>142</v>
      </c>
      <c r="D70" s="7" t="s">
        <v>143</v>
      </c>
      <c r="E70" s="7" t="s">
        <v>156</v>
      </c>
      <c r="F70" s="7">
        <v>2</v>
      </c>
      <c r="G70" s="7">
        <v>37</v>
      </c>
      <c r="H70" s="7">
        <v>0</v>
      </c>
      <c r="I70" s="7">
        <v>0</v>
      </c>
      <c r="J70" s="4">
        <f>VLOOKUP(A70,List2!$A$3:$F$288,5,FALSE)</f>
        <v>0</v>
      </c>
      <c r="K70" s="4">
        <f>VLOOKUP(A70,List2!$A$3:$F$288,6,FALSE)</f>
        <v>0</v>
      </c>
      <c r="L70" s="6">
        <f t="shared" si="3"/>
        <v>2</v>
      </c>
      <c r="M70" s="6">
        <f t="shared" si="5"/>
        <v>2</v>
      </c>
      <c r="N70" s="6">
        <f t="shared" si="4"/>
        <v>37</v>
      </c>
    </row>
    <row r="71" spans="1:14" ht="15">
      <c r="A71" s="7">
        <v>102443840</v>
      </c>
      <c r="B71" s="7">
        <v>600117111</v>
      </c>
      <c r="C71" s="7" t="s">
        <v>144</v>
      </c>
      <c r="D71" s="7" t="s">
        <v>145</v>
      </c>
      <c r="E71" s="7" t="s">
        <v>156</v>
      </c>
      <c r="F71" s="7">
        <v>1</v>
      </c>
      <c r="G71" s="7">
        <v>12</v>
      </c>
      <c r="H71" s="7">
        <v>0</v>
      </c>
      <c r="I71" s="7">
        <v>0</v>
      </c>
      <c r="J71" s="4">
        <f>VLOOKUP(A71,List2!$A$3:$F$288,5,FALSE)</f>
        <v>0</v>
      </c>
      <c r="K71" s="4">
        <f>VLOOKUP(A71,List2!$A$3:$F$288,6,FALSE)</f>
        <v>0</v>
      </c>
      <c r="L71" s="6">
        <f t="shared" si="3"/>
        <v>1</v>
      </c>
      <c r="M71" s="6">
        <f t="shared" si="5"/>
        <v>1</v>
      </c>
      <c r="N71" s="6">
        <f t="shared" si="4"/>
        <v>12</v>
      </c>
    </row>
    <row r="72" spans="1:14" ht="15">
      <c r="A72" s="7">
        <v>102443866</v>
      </c>
      <c r="B72" s="7">
        <v>600117120</v>
      </c>
      <c r="C72" s="7" t="s">
        <v>146</v>
      </c>
      <c r="D72" s="7" t="s">
        <v>147</v>
      </c>
      <c r="E72" s="7" t="s">
        <v>156</v>
      </c>
      <c r="F72" s="7">
        <v>2</v>
      </c>
      <c r="G72" s="7">
        <v>41</v>
      </c>
      <c r="H72" s="7">
        <v>0</v>
      </c>
      <c r="I72" s="7">
        <v>0</v>
      </c>
      <c r="J72" s="4">
        <f>VLOOKUP(A72,List2!$A$3:$F$288,5,FALSE)</f>
        <v>0</v>
      </c>
      <c r="K72" s="4">
        <f>VLOOKUP(A72,List2!$A$3:$F$288,6,FALSE)</f>
        <v>0</v>
      </c>
      <c r="L72" s="6">
        <f t="shared" si="3"/>
        <v>2</v>
      </c>
      <c r="M72" s="6">
        <f t="shared" si="5"/>
        <v>2</v>
      </c>
      <c r="N72" s="6">
        <f t="shared" si="4"/>
        <v>41</v>
      </c>
    </row>
    <row r="73" spans="1:14" ht="15">
      <c r="A73" s="7">
        <v>102443874</v>
      </c>
      <c r="B73" s="7">
        <v>600117138</v>
      </c>
      <c r="C73" s="7" t="s">
        <v>146</v>
      </c>
      <c r="D73" s="7" t="s">
        <v>148</v>
      </c>
      <c r="E73" s="7" t="s">
        <v>156</v>
      </c>
      <c r="F73" s="7">
        <v>2</v>
      </c>
      <c r="G73" s="7">
        <v>39</v>
      </c>
      <c r="H73" s="7">
        <v>0</v>
      </c>
      <c r="I73" s="7">
        <v>2</v>
      </c>
      <c r="J73" s="4">
        <f>VLOOKUP(A73,List2!$A$3:$F$288,5,FALSE)</f>
        <v>0</v>
      </c>
      <c r="K73" s="4">
        <f>VLOOKUP(A73,List2!$A$3:$F$288,6,FALSE)</f>
        <v>0</v>
      </c>
      <c r="L73" s="6">
        <f t="shared" si="3"/>
        <v>2</v>
      </c>
      <c r="M73" s="6">
        <f t="shared" si="5"/>
        <v>2</v>
      </c>
      <c r="N73" s="6">
        <f t="shared" si="4"/>
        <v>41</v>
      </c>
    </row>
    <row r="74" spans="1:14" ht="15">
      <c r="A74" s="7">
        <v>102443921</v>
      </c>
      <c r="B74" s="7">
        <v>600117146</v>
      </c>
      <c r="C74" s="7" t="s">
        <v>149</v>
      </c>
      <c r="D74" s="7" t="s">
        <v>150</v>
      </c>
      <c r="E74" s="7" t="s">
        <v>156</v>
      </c>
      <c r="F74" s="7">
        <v>1</v>
      </c>
      <c r="G74" s="7">
        <v>18</v>
      </c>
      <c r="H74" s="7">
        <v>0</v>
      </c>
      <c r="I74" s="7">
        <v>0</v>
      </c>
      <c r="J74" s="4">
        <f>VLOOKUP(A74,List2!$A$3:$F$288,5,FALSE)</f>
        <v>0</v>
      </c>
      <c r="K74" s="4">
        <f>VLOOKUP(A74,List2!$A$3:$F$288,6,FALSE)</f>
        <v>0</v>
      </c>
      <c r="L74" s="6">
        <f t="shared" si="3"/>
        <v>1</v>
      </c>
      <c r="M74" s="6">
        <f t="shared" si="5"/>
        <v>1</v>
      </c>
      <c r="N74" s="6">
        <f t="shared" si="4"/>
        <v>18</v>
      </c>
    </row>
    <row r="75" spans="1:14" ht="15">
      <c r="A75" s="7">
        <v>102443963</v>
      </c>
      <c r="B75" s="7">
        <v>600117162</v>
      </c>
      <c r="C75" s="7" t="s">
        <v>151</v>
      </c>
      <c r="D75" s="7" t="s">
        <v>152</v>
      </c>
      <c r="E75" s="7" t="s">
        <v>156</v>
      </c>
      <c r="F75" s="7">
        <v>1</v>
      </c>
      <c r="G75" s="7">
        <v>22</v>
      </c>
      <c r="H75" s="7">
        <v>0</v>
      </c>
      <c r="I75" s="7">
        <v>0</v>
      </c>
      <c r="J75" s="4">
        <f>VLOOKUP(A75,List2!$A$3:$F$288,5,FALSE)</f>
        <v>0</v>
      </c>
      <c r="K75" s="4">
        <f>VLOOKUP(A75,List2!$A$3:$F$288,6,FALSE)</f>
        <v>0</v>
      </c>
      <c r="L75" s="6">
        <f t="shared" si="3"/>
        <v>1</v>
      </c>
      <c r="M75" s="6">
        <f t="shared" si="5"/>
        <v>1</v>
      </c>
      <c r="N75" s="6">
        <f t="shared" si="4"/>
        <v>22</v>
      </c>
    </row>
    <row r="76" spans="1:14" ht="15">
      <c r="A76" s="7">
        <v>102443971</v>
      </c>
      <c r="B76" s="7">
        <v>600117171</v>
      </c>
      <c r="C76" s="7" t="s">
        <v>153</v>
      </c>
      <c r="D76" s="7" t="s">
        <v>154</v>
      </c>
      <c r="E76" s="7" t="s">
        <v>156</v>
      </c>
      <c r="F76" s="7">
        <v>1</v>
      </c>
      <c r="G76" s="7">
        <v>24</v>
      </c>
      <c r="H76" s="7">
        <v>0</v>
      </c>
      <c r="I76" s="7">
        <v>0</v>
      </c>
      <c r="J76" s="4">
        <f>VLOOKUP(A76,List2!$A$3:$F$288,5,FALSE)</f>
        <v>0</v>
      </c>
      <c r="K76" s="4">
        <f>VLOOKUP(A76,List2!$A$3:$F$288,6,FALSE)</f>
        <v>0</v>
      </c>
      <c r="L76" s="6">
        <f t="shared" si="3"/>
        <v>1</v>
      </c>
      <c r="M76" s="6">
        <f t="shared" si="5"/>
        <v>1</v>
      </c>
      <c r="N76" s="6">
        <f t="shared" si="4"/>
        <v>24</v>
      </c>
    </row>
    <row r="77" spans="1:14" ht="15">
      <c r="A77" s="7">
        <v>102451958</v>
      </c>
      <c r="B77" s="7">
        <v>600061248</v>
      </c>
      <c r="C77" s="7" t="s">
        <v>114</v>
      </c>
      <c r="D77" s="7" t="s">
        <v>155</v>
      </c>
      <c r="E77" s="7" t="s">
        <v>114</v>
      </c>
      <c r="F77" s="7">
        <v>2</v>
      </c>
      <c r="G77" s="7">
        <v>44</v>
      </c>
      <c r="H77" s="7">
        <v>0</v>
      </c>
      <c r="I77" s="7">
        <v>0</v>
      </c>
      <c r="J77" s="4">
        <f>VLOOKUP(A77,List2!$A$3:$F$288,5,FALSE)</f>
        <v>0</v>
      </c>
      <c r="K77" s="4">
        <f>VLOOKUP(A77,List2!$A$3:$F$288,6,FALSE)</f>
        <v>0</v>
      </c>
      <c r="L77" s="6">
        <f t="shared" si="3"/>
        <v>2</v>
      </c>
      <c r="M77" s="6">
        <f t="shared" si="5"/>
        <v>2</v>
      </c>
      <c r="N77" s="6">
        <f t="shared" si="4"/>
        <v>44</v>
      </c>
    </row>
    <row r="78" spans="1:14" ht="15">
      <c r="A78" s="7">
        <v>102455082</v>
      </c>
      <c r="B78" s="7">
        <v>600117197</v>
      </c>
      <c r="C78" s="7" t="s">
        <v>156</v>
      </c>
      <c r="D78" s="7" t="s">
        <v>157</v>
      </c>
      <c r="E78" s="7" t="s">
        <v>156</v>
      </c>
      <c r="F78" s="7">
        <v>2</v>
      </c>
      <c r="G78" s="7">
        <v>45</v>
      </c>
      <c r="H78" s="7">
        <v>0</v>
      </c>
      <c r="I78" s="7">
        <v>0</v>
      </c>
      <c r="J78" s="4">
        <f>VLOOKUP(A78,List2!$A$3:$F$288,5,FALSE)</f>
        <v>0</v>
      </c>
      <c r="K78" s="4">
        <f>VLOOKUP(A78,List2!$A$3:$F$288,6,FALSE)</f>
        <v>0</v>
      </c>
      <c r="L78" s="6">
        <f t="shared" si="3"/>
        <v>2</v>
      </c>
      <c r="M78" s="6">
        <f t="shared" si="5"/>
        <v>2</v>
      </c>
      <c r="N78" s="6">
        <f t="shared" si="4"/>
        <v>45</v>
      </c>
    </row>
    <row r="79" spans="1:14" ht="15">
      <c r="A79" s="7">
        <v>102455112</v>
      </c>
      <c r="B79" s="7">
        <v>600117201</v>
      </c>
      <c r="C79" s="7" t="s">
        <v>156</v>
      </c>
      <c r="D79" s="7" t="s">
        <v>158</v>
      </c>
      <c r="E79" s="7" t="s">
        <v>156</v>
      </c>
      <c r="F79" s="7">
        <v>2</v>
      </c>
      <c r="G79" s="7">
        <v>57</v>
      </c>
      <c r="H79" s="7">
        <v>0</v>
      </c>
      <c r="I79" s="7">
        <v>0</v>
      </c>
      <c r="J79" s="4">
        <f>VLOOKUP(A79,List2!$A$3:$F$288,5,FALSE)</f>
        <v>0</v>
      </c>
      <c r="K79" s="4">
        <f>VLOOKUP(A79,List2!$A$3:$F$288,6,FALSE)</f>
        <v>0</v>
      </c>
      <c r="L79" s="6">
        <f t="shared" si="3"/>
        <v>2</v>
      </c>
      <c r="M79" s="6">
        <f t="shared" si="5"/>
        <v>2</v>
      </c>
      <c r="N79" s="6">
        <f t="shared" si="4"/>
        <v>57</v>
      </c>
    </row>
    <row r="80" spans="1:14" ht="15">
      <c r="A80" s="7">
        <v>102455139</v>
      </c>
      <c r="B80" s="7">
        <v>600117219</v>
      </c>
      <c r="C80" s="7" t="s">
        <v>156</v>
      </c>
      <c r="D80" s="7" t="s">
        <v>159</v>
      </c>
      <c r="E80" s="7" t="s">
        <v>156</v>
      </c>
      <c r="F80" s="7">
        <v>4</v>
      </c>
      <c r="G80" s="7">
        <v>101</v>
      </c>
      <c r="H80" s="7">
        <v>0</v>
      </c>
      <c r="I80" s="7">
        <v>0</v>
      </c>
      <c r="J80" s="4">
        <f>VLOOKUP(A80,List2!$A$3:$F$288,5,FALSE)</f>
        <v>0</v>
      </c>
      <c r="K80" s="4">
        <f>VLOOKUP(A80,List2!$A$3:$F$288,6,FALSE)</f>
        <v>0</v>
      </c>
      <c r="L80" s="6">
        <f t="shared" si="3"/>
        <v>4</v>
      </c>
      <c r="M80" s="6">
        <f t="shared" si="5"/>
        <v>4</v>
      </c>
      <c r="N80" s="6">
        <f t="shared" si="4"/>
        <v>101</v>
      </c>
    </row>
    <row r="81" spans="1:14" ht="25.5">
      <c r="A81" s="7">
        <v>102455171</v>
      </c>
      <c r="B81" s="7">
        <v>600117383</v>
      </c>
      <c r="C81" s="7" t="s">
        <v>156</v>
      </c>
      <c r="D81" s="7" t="s">
        <v>160</v>
      </c>
      <c r="E81" s="7" t="s">
        <v>156</v>
      </c>
      <c r="F81" s="7">
        <v>0</v>
      </c>
      <c r="G81" s="7">
        <v>9</v>
      </c>
      <c r="H81" s="7">
        <v>0</v>
      </c>
      <c r="I81" s="7">
        <v>0</v>
      </c>
      <c r="J81" s="4">
        <f>VLOOKUP(A81,List2!$A$3:$F$288,5,FALSE)</f>
        <v>0</v>
      </c>
      <c r="K81" s="4">
        <f>VLOOKUP(A81,List2!$A$3:$F$288,6,FALSE)</f>
        <v>0</v>
      </c>
      <c r="L81" s="6">
        <f t="shared" si="3"/>
        <v>0</v>
      </c>
      <c r="M81" s="6">
        <v>1</v>
      </c>
      <c r="N81" s="6">
        <f t="shared" si="4"/>
        <v>9</v>
      </c>
    </row>
    <row r="82" spans="1:14" ht="25.5">
      <c r="A82" s="7">
        <v>102655022</v>
      </c>
      <c r="B82" s="7">
        <v>600122310</v>
      </c>
      <c r="C82" s="7" t="s">
        <v>161</v>
      </c>
      <c r="D82" s="7" t="s">
        <v>162</v>
      </c>
      <c r="E82" s="7" t="s">
        <v>30</v>
      </c>
      <c r="F82" s="7">
        <v>0</v>
      </c>
      <c r="G82" s="7">
        <v>7</v>
      </c>
      <c r="H82" s="7">
        <v>0</v>
      </c>
      <c r="I82" s="7">
        <v>0</v>
      </c>
      <c r="J82" s="4">
        <f>VLOOKUP(A82,List2!$A$3:$F$288,5,FALSE)</f>
        <v>0</v>
      </c>
      <c r="K82" s="4">
        <f>VLOOKUP(A82,List2!$A$3:$F$288,6,FALSE)</f>
        <v>0</v>
      </c>
      <c r="L82" s="6">
        <f t="shared" si="3"/>
        <v>0</v>
      </c>
      <c r="M82" s="6">
        <v>1</v>
      </c>
      <c r="N82" s="6">
        <f t="shared" si="4"/>
        <v>7</v>
      </c>
    </row>
    <row r="83" spans="1:14" ht="15">
      <c r="A83" s="7">
        <v>102655031</v>
      </c>
      <c r="B83" s="7">
        <v>600121755</v>
      </c>
      <c r="C83" s="7" t="s">
        <v>163</v>
      </c>
      <c r="D83" s="7" t="s">
        <v>53</v>
      </c>
      <c r="E83" s="7" t="s">
        <v>30</v>
      </c>
      <c r="F83" s="7">
        <v>1</v>
      </c>
      <c r="G83" s="7">
        <v>6</v>
      </c>
      <c r="H83" s="7">
        <v>0</v>
      </c>
      <c r="I83" s="7">
        <v>0</v>
      </c>
      <c r="J83" s="4">
        <f>VLOOKUP(A83,List2!$A$3:$F$288,5,FALSE)</f>
        <v>0</v>
      </c>
      <c r="K83" s="4">
        <f>VLOOKUP(A83,List2!$A$3:$F$288,6,FALSE)</f>
        <v>0</v>
      </c>
      <c r="L83" s="6">
        <f t="shared" si="3"/>
        <v>1</v>
      </c>
      <c r="M83" s="6">
        <f t="shared" si="5"/>
        <v>1</v>
      </c>
      <c r="N83" s="6">
        <f t="shared" si="4"/>
        <v>6</v>
      </c>
    </row>
    <row r="84" spans="1:14" ht="15">
      <c r="A84" s="7">
        <v>102655049</v>
      </c>
      <c r="B84" s="7">
        <v>600121763</v>
      </c>
      <c r="C84" s="7" t="s">
        <v>164</v>
      </c>
      <c r="D84" s="7" t="s">
        <v>165</v>
      </c>
      <c r="E84" s="7" t="s">
        <v>30</v>
      </c>
      <c r="F84" s="7">
        <v>1</v>
      </c>
      <c r="G84" s="7">
        <v>8</v>
      </c>
      <c r="H84" s="7">
        <v>0</v>
      </c>
      <c r="I84" s="7">
        <v>0</v>
      </c>
      <c r="J84" s="4">
        <f>VLOOKUP(A84,List2!$A$3:$F$288,5,FALSE)</f>
        <v>0</v>
      </c>
      <c r="K84" s="4">
        <f>VLOOKUP(A84,List2!$A$3:$F$288,6,FALSE)</f>
        <v>0</v>
      </c>
      <c r="L84" s="6">
        <f t="shared" si="3"/>
        <v>1</v>
      </c>
      <c r="M84" s="6">
        <f t="shared" si="5"/>
        <v>1</v>
      </c>
      <c r="N84" s="6">
        <f t="shared" si="4"/>
        <v>8</v>
      </c>
    </row>
    <row r="85" spans="1:14" ht="15">
      <c r="A85" s="7">
        <v>102655057</v>
      </c>
      <c r="B85" s="7">
        <v>600121771</v>
      </c>
      <c r="C85" s="7" t="s">
        <v>166</v>
      </c>
      <c r="D85" s="7" t="s">
        <v>167</v>
      </c>
      <c r="E85" s="7" t="s">
        <v>30</v>
      </c>
      <c r="F85" s="7">
        <v>1</v>
      </c>
      <c r="G85" s="7">
        <v>5</v>
      </c>
      <c r="H85" s="7">
        <v>0</v>
      </c>
      <c r="I85" s="7">
        <v>0</v>
      </c>
      <c r="J85" s="4">
        <f>VLOOKUP(A85,List2!$A$3:$F$288,5,FALSE)</f>
        <v>0</v>
      </c>
      <c r="K85" s="4">
        <f>VLOOKUP(A85,List2!$A$3:$F$288,6,FALSE)</f>
        <v>0</v>
      </c>
      <c r="L85" s="6">
        <f t="shared" si="3"/>
        <v>1</v>
      </c>
      <c r="M85" s="6">
        <f t="shared" si="5"/>
        <v>1</v>
      </c>
      <c r="N85" s="6">
        <f t="shared" si="4"/>
        <v>5</v>
      </c>
    </row>
    <row r="86" spans="1:14" ht="15">
      <c r="A86" s="7">
        <v>102655065</v>
      </c>
      <c r="B86" s="7">
        <v>600121780</v>
      </c>
      <c r="C86" s="7" t="s">
        <v>168</v>
      </c>
      <c r="D86" s="7" t="s">
        <v>109</v>
      </c>
      <c r="E86" s="7" t="s">
        <v>30</v>
      </c>
      <c r="F86" s="7">
        <v>0</v>
      </c>
      <c r="G86" s="7">
        <v>4</v>
      </c>
      <c r="H86" s="7">
        <v>0</v>
      </c>
      <c r="I86" s="7">
        <v>0</v>
      </c>
      <c r="J86" s="4">
        <f>VLOOKUP(A86,List2!$A$3:$F$288,5,FALSE)</f>
        <v>0</v>
      </c>
      <c r="K86" s="4">
        <f>VLOOKUP(A86,List2!$A$3:$F$288,6,FALSE)</f>
        <v>0</v>
      </c>
      <c r="L86" s="6">
        <f t="shared" si="3"/>
        <v>0</v>
      </c>
      <c r="M86" s="6">
        <v>1</v>
      </c>
      <c r="N86" s="6">
        <f t="shared" si="4"/>
        <v>4</v>
      </c>
    </row>
    <row r="87" spans="1:14" ht="15">
      <c r="A87" s="7">
        <v>102655081</v>
      </c>
      <c r="B87" s="7">
        <v>600121798</v>
      </c>
      <c r="C87" s="7" t="s">
        <v>169</v>
      </c>
      <c r="D87" s="7" t="s">
        <v>170</v>
      </c>
      <c r="E87" s="7" t="s">
        <v>30</v>
      </c>
      <c r="F87" s="7">
        <v>0</v>
      </c>
      <c r="G87" s="7">
        <v>7</v>
      </c>
      <c r="H87" s="7">
        <v>0</v>
      </c>
      <c r="I87" s="7">
        <v>0</v>
      </c>
      <c r="J87" s="4">
        <f>VLOOKUP(A87,List2!$A$3:$F$288,5,FALSE)</f>
        <v>0</v>
      </c>
      <c r="K87" s="4">
        <f>VLOOKUP(A87,List2!$A$3:$F$288,6,FALSE)</f>
        <v>0</v>
      </c>
      <c r="L87" s="6">
        <f t="shared" si="3"/>
        <v>0</v>
      </c>
      <c r="M87" s="6">
        <v>1</v>
      </c>
      <c r="N87" s="6">
        <f t="shared" si="4"/>
        <v>7</v>
      </c>
    </row>
    <row r="88" spans="1:14" ht="15">
      <c r="A88" s="7">
        <v>102655090</v>
      </c>
      <c r="B88" s="7">
        <v>600121801</v>
      </c>
      <c r="C88" s="7" t="s">
        <v>171</v>
      </c>
      <c r="D88" s="7" t="s">
        <v>172</v>
      </c>
      <c r="E88" s="7" t="s">
        <v>30</v>
      </c>
      <c r="F88" s="7">
        <v>1</v>
      </c>
      <c r="G88" s="7">
        <v>7</v>
      </c>
      <c r="H88" s="7">
        <v>0</v>
      </c>
      <c r="I88" s="7">
        <v>0</v>
      </c>
      <c r="J88" s="4">
        <f>VLOOKUP(A88,List2!$A$3:$F$288,5,FALSE)</f>
        <v>0</v>
      </c>
      <c r="K88" s="4">
        <f>VLOOKUP(A88,List2!$A$3:$F$288,6,FALSE)</f>
        <v>0</v>
      </c>
      <c r="L88" s="6">
        <f t="shared" si="3"/>
        <v>1</v>
      </c>
      <c r="M88" s="6">
        <f t="shared" si="5"/>
        <v>1</v>
      </c>
      <c r="N88" s="6">
        <f t="shared" si="4"/>
        <v>7</v>
      </c>
    </row>
    <row r="89" spans="1:14" ht="15">
      <c r="A89" s="7">
        <v>102655103</v>
      </c>
      <c r="B89" s="7">
        <v>600121810</v>
      </c>
      <c r="C89" s="7" t="s">
        <v>173</v>
      </c>
      <c r="D89" s="7" t="s">
        <v>105</v>
      </c>
      <c r="E89" s="7" t="s">
        <v>30</v>
      </c>
      <c r="F89" s="7">
        <v>1</v>
      </c>
      <c r="G89" s="7">
        <v>6</v>
      </c>
      <c r="H89" s="7">
        <v>0</v>
      </c>
      <c r="I89" s="7">
        <v>0</v>
      </c>
      <c r="J89" s="4">
        <f>VLOOKUP(A89,List2!$A$3:$F$288,5,FALSE)</f>
        <v>0</v>
      </c>
      <c r="K89" s="4">
        <f>VLOOKUP(A89,List2!$A$3:$F$288,6,FALSE)</f>
        <v>0</v>
      </c>
      <c r="L89" s="6">
        <f t="shared" si="3"/>
        <v>1</v>
      </c>
      <c r="M89" s="6">
        <f t="shared" si="5"/>
        <v>1</v>
      </c>
      <c r="N89" s="6">
        <f t="shared" si="4"/>
        <v>6</v>
      </c>
    </row>
    <row r="90" spans="1:14" ht="15">
      <c r="A90" s="7">
        <v>102655120</v>
      </c>
      <c r="B90" s="7">
        <v>600121828</v>
      </c>
      <c r="C90" s="7" t="s">
        <v>174</v>
      </c>
      <c r="D90" s="7" t="s">
        <v>175</v>
      </c>
      <c r="E90" s="7" t="s">
        <v>30</v>
      </c>
      <c r="F90" s="7">
        <v>0</v>
      </c>
      <c r="G90" s="7">
        <v>4</v>
      </c>
      <c r="H90" s="7">
        <v>0</v>
      </c>
      <c r="I90" s="7">
        <v>0</v>
      </c>
      <c r="J90" s="4">
        <f>VLOOKUP(A90,List2!$A$3:$F$288,5,FALSE)</f>
        <v>0</v>
      </c>
      <c r="K90" s="4">
        <f>VLOOKUP(A90,List2!$A$3:$F$288,6,FALSE)</f>
        <v>0</v>
      </c>
      <c r="L90" s="6">
        <f t="shared" si="3"/>
        <v>0</v>
      </c>
      <c r="M90" s="6">
        <v>1</v>
      </c>
      <c r="N90" s="6">
        <f t="shared" si="4"/>
        <v>4</v>
      </c>
    </row>
    <row r="91" spans="1:14" ht="15">
      <c r="A91" s="7">
        <v>102655138</v>
      </c>
      <c r="B91" s="7">
        <v>600121836</v>
      </c>
      <c r="C91" s="7" t="s">
        <v>176</v>
      </c>
      <c r="D91" s="7" t="s">
        <v>177</v>
      </c>
      <c r="E91" s="7" t="s">
        <v>30</v>
      </c>
      <c r="F91" s="7">
        <v>1</v>
      </c>
      <c r="G91" s="7">
        <v>8</v>
      </c>
      <c r="H91" s="7">
        <v>0</v>
      </c>
      <c r="I91" s="7">
        <v>0</v>
      </c>
      <c r="J91" s="4">
        <f>VLOOKUP(A91,List2!$A$3:$F$288,5,FALSE)</f>
        <v>0</v>
      </c>
      <c r="K91" s="4">
        <f>VLOOKUP(A91,List2!$A$3:$F$288,6,FALSE)</f>
        <v>0</v>
      </c>
      <c r="L91" s="6">
        <f t="shared" si="3"/>
        <v>1</v>
      </c>
      <c r="M91" s="6">
        <f t="shared" si="5"/>
        <v>1</v>
      </c>
      <c r="N91" s="6">
        <f t="shared" si="4"/>
        <v>8</v>
      </c>
    </row>
    <row r="92" spans="1:14" ht="15">
      <c r="A92" s="7">
        <v>102655146</v>
      </c>
      <c r="B92" s="7">
        <v>600121844</v>
      </c>
      <c r="C92" s="7" t="s">
        <v>178</v>
      </c>
      <c r="D92" s="7" t="s">
        <v>179</v>
      </c>
      <c r="E92" s="7" t="s">
        <v>30</v>
      </c>
      <c r="F92" s="7">
        <v>0</v>
      </c>
      <c r="G92" s="7">
        <v>5</v>
      </c>
      <c r="H92" s="7">
        <v>0</v>
      </c>
      <c r="I92" s="7">
        <v>0</v>
      </c>
      <c r="J92" s="4">
        <f>VLOOKUP(A92,List2!$A$3:$F$288,5,FALSE)</f>
        <v>0</v>
      </c>
      <c r="K92" s="4">
        <f>VLOOKUP(A92,List2!$A$3:$F$288,6,FALSE)</f>
        <v>0</v>
      </c>
      <c r="L92" s="6">
        <f t="shared" si="3"/>
        <v>0</v>
      </c>
      <c r="M92" s="6">
        <v>1</v>
      </c>
      <c r="N92" s="6">
        <f t="shared" si="4"/>
        <v>5</v>
      </c>
    </row>
    <row r="93" spans="1:14" ht="15">
      <c r="A93" s="7">
        <v>102655154</v>
      </c>
      <c r="B93" s="7">
        <v>600121852</v>
      </c>
      <c r="C93" s="7" t="s">
        <v>180</v>
      </c>
      <c r="D93" s="7" t="s">
        <v>181</v>
      </c>
      <c r="E93" s="7" t="s">
        <v>30</v>
      </c>
      <c r="F93" s="7">
        <v>1</v>
      </c>
      <c r="G93" s="7">
        <v>6</v>
      </c>
      <c r="H93" s="7">
        <v>0</v>
      </c>
      <c r="I93" s="7">
        <v>0</v>
      </c>
      <c r="J93" s="4">
        <f>VLOOKUP(A93,List2!$A$3:$F$288,5,FALSE)</f>
        <v>0</v>
      </c>
      <c r="K93" s="4">
        <f>VLOOKUP(A93,List2!$A$3:$F$288,6,FALSE)</f>
        <v>0</v>
      </c>
      <c r="L93" s="6">
        <f t="shared" si="3"/>
        <v>1</v>
      </c>
      <c r="M93" s="6">
        <f t="shared" si="5"/>
        <v>1</v>
      </c>
      <c r="N93" s="6">
        <f t="shared" si="4"/>
        <v>6</v>
      </c>
    </row>
    <row r="94" spans="1:14" ht="15">
      <c r="A94" s="7">
        <v>102655162</v>
      </c>
      <c r="B94" s="7">
        <v>600121861</v>
      </c>
      <c r="C94" s="7" t="s">
        <v>182</v>
      </c>
      <c r="D94" s="7" t="s">
        <v>105</v>
      </c>
      <c r="E94" s="7" t="s">
        <v>30</v>
      </c>
      <c r="F94" s="7">
        <v>0</v>
      </c>
      <c r="G94" s="7">
        <v>3</v>
      </c>
      <c r="H94" s="7">
        <v>0</v>
      </c>
      <c r="I94" s="7">
        <v>0</v>
      </c>
      <c r="J94" s="4">
        <f>VLOOKUP(A94,List2!$A$3:$F$288,5,FALSE)</f>
        <v>0</v>
      </c>
      <c r="K94" s="4">
        <f>VLOOKUP(A94,List2!$A$3:$F$288,6,FALSE)</f>
        <v>0</v>
      </c>
      <c r="L94" s="6">
        <f t="shared" si="3"/>
        <v>0</v>
      </c>
      <c r="M94" s="6">
        <v>1</v>
      </c>
      <c r="N94" s="6">
        <f t="shared" si="4"/>
        <v>3</v>
      </c>
    </row>
    <row r="95" spans="1:14" ht="15">
      <c r="A95" s="7">
        <v>102655171</v>
      </c>
      <c r="B95" s="7">
        <v>600121879</v>
      </c>
      <c r="C95" s="7" t="s">
        <v>183</v>
      </c>
      <c r="D95" s="7" t="s">
        <v>184</v>
      </c>
      <c r="E95" s="7" t="s">
        <v>30</v>
      </c>
      <c r="F95" s="7">
        <v>1</v>
      </c>
      <c r="G95" s="7">
        <v>9</v>
      </c>
      <c r="H95" s="7">
        <v>0</v>
      </c>
      <c r="I95" s="7">
        <v>0</v>
      </c>
      <c r="J95" s="4">
        <f>VLOOKUP(A95,List2!$A$3:$F$288,5,FALSE)</f>
        <v>0</v>
      </c>
      <c r="K95" s="4">
        <f>VLOOKUP(A95,List2!$A$3:$F$288,6,FALSE)</f>
        <v>0</v>
      </c>
      <c r="L95" s="6">
        <f t="shared" si="3"/>
        <v>1</v>
      </c>
      <c r="M95" s="6">
        <f t="shared" si="5"/>
        <v>1</v>
      </c>
      <c r="N95" s="6">
        <f t="shared" si="4"/>
        <v>9</v>
      </c>
    </row>
    <row r="96" spans="1:14" ht="15">
      <c r="A96" s="7">
        <v>102655189</v>
      </c>
      <c r="B96" s="7">
        <v>600121887</v>
      </c>
      <c r="C96" s="7" t="s">
        <v>185</v>
      </c>
      <c r="D96" s="7" t="s">
        <v>186</v>
      </c>
      <c r="E96" s="7" t="s">
        <v>30</v>
      </c>
      <c r="F96" s="7">
        <v>0</v>
      </c>
      <c r="G96" s="7">
        <v>9</v>
      </c>
      <c r="H96" s="7">
        <v>0</v>
      </c>
      <c r="I96" s="7">
        <v>0</v>
      </c>
      <c r="J96" s="4">
        <f>VLOOKUP(A96,List2!$A$3:$F$288,5,FALSE)</f>
        <v>0</v>
      </c>
      <c r="K96" s="4">
        <f>VLOOKUP(A96,List2!$A$3:$F$288,6,FALSE)</f>
        <v>0</v>
      </c>
      <c r="L96" s="6">
        <f t="shared" si="3"/>
        <v>0</v>
      </c>
      <c r="M96" s="6">
        <v>1</v>
      </c>
      <c r="N96" s="6">
        <f t="shared" si="4"/>
        <v>9</v>
      </c>
    </row>
    <row r="97" spans="1:14" ht="25.5">
      <c r="A97" s="7">
        <v>102655219</v>
      </c>
      <c r="B97" s="7">
        <v>600121917</v>
      </c>
      <c r="C97" s="7" t="s">
        <v>189</v>
      </c>
      <c r="D97" s="7" t="s">
        <v>190</v>
      </c>
      <c r="E97" s="7" t="s">
        <v>30</v>
      </c>
      <c r="F97" s="7">
        <v>0</v>
      </c>
      <c r="G97" s="7">
        <v>3</v>
      </c>
      <c r="H97" s="7">
        <v>0</v>
      </c>
      <c r="I97" s="7">
        <v>0</v>
      </c>
      <c r="J97" s="4">
        <f>VLOOKUP(A97,List2!$A$3:$F$288,5,FALSE)</f>
        <v>0</v>
      </c>
      <c r="K97" s="4">
        <f>VLOOKUP(A97,List2!$A$3:$F$288,6,FALSE)</f>
        <v>0</v>
      </c>
      <c r="L97" s="6">
        <f t="shared" si="3"/>
        <v>0</v>
      </c>
      <c r="M97" s="6">
        <v>1</v>
      </c>
      <c r="N97" s="6">
        <f t="shared" si="4"/>
        <v>3</v>
      </c>
    </row>
    <row r="98" spans="1:14" ht="15">
      <c r="A98" s="7">
        <v>102655243</v>
      </c>
      <c r="B98" s="7">
        <v>600121925</v>
      </c>
      <c r="C98" s="7" t="s">
        <v>191</v>
      </c>
      <c r="D98" s="7" t="s">
        <v>192</v>
      </c>
      <c r="E98" s="7" t="s">
        <v>30</v>
      </c>
      <c r="F98" s="7">
        <v>0</v>
      </c>
      <c r="G98" s="7">
        <v>7</v>
      </c>
      <c r="H98" s="7">
        <v>0</v>
      </c>
      <c r="I98" s="7">
        <v>0</v>
      </c>
      <c r="J98" s="4">
        <f>VLOOKUP(A98,List2!$A$3:$F$288,5,FALSE)</f>
        <v>0</v>
      </c>
      <c r="K98" s="4">
        <f>VLOOKUP(A98,List2!$A$3:$F$288,6,FALSE)</f>
        <v>0</v>
      </c>
      <c r="L98" s="6">
        <f t="shared" si="3"/>
        <v>0</v>
      </c>
      <c r="M98" s="6">
        <v>1</v>
      </c>
      <c r="N98" s="6">
        <f t="shared" si="4"/>
        <v>7</v>
      </c>
    </row>
    <row r="99" spans="1:14" ht="15">
      <c r="A99" s="7">
        <v>102655251</v>
      </c>
      <c r="B99" s="7">
        <v>600121933</v>
      </c>
      <c r="C99" s="7" t="s">
        <v>193</v>
      </c>
      <c r="D99" s="7" t="s">
        <v>194</v>
      </c>
      <c r="E99" s="7" t="s">
        <v>30</v>
      </c>
      <c r="F99" s="7">
        <v>0</v>
      </c>
      <c r="G99" s="7">
        <v>2</v>
      </c>
      <c r="H99" s="7">
        <v>0</v>
      </c>
      <c r="I99" s="7">
        <v>0</v>
      </c>
      <c r="J99" s="4">
        <f>VLOOKUP(A99,List2!$A$3:$F$288,5,FALSE)</f>
        <v>0</v>
      </c>
      <c r="K99" s="4">
        <f>VLOOKUP(A99,List2!$A$3:$F$288,6,FALSE)</f>
        <v>0</v>
      </c>
      <c r="L99" s="6">
        <f t="shared" si="3"/>
        <v>0</v>
      </c>
      <c r="M99" s="6">
        <v>1</v>
      </c>
      <c r="N99" s="6">
        <f t="shared" si="4"/>
        <v>2</v>
      </c>
    </row>
    <row r="100" spans="1:14" ht="15">
      <c r="A100" s="7">
        <v>102655260</v>
      </c>
      <c r="B100" s="7">
        <v>600121941</v>
      </c>
      <c r="C100" s="7" t="s">
        <v>195</v>
      </c>
      <c r="D100" s="7" t="s">
        <v>196</v>
      </c>
      <c r="E100" s="7" t="s">
        <v>30</v>
      </c>
      <c r="F100" s="7">
        <v>0</v>
      </c>
      <c r="G100" s="7">
        <v>4</v>
      </c>
      <c r="H100" s="7">
        <v>0</v>
      </c>
      <c r="I100" s="7">
        <v>0</v>
      </c>
      <c r="J100" s="4">
        <f>VLOOKUP(A100,List2!$A$3:$F$288,5,FALSE)</f>
        <v>0</v>
      </c>
      <c r="K100" s="4">
        <f>VLOOKUP(A100,List2!$A$3:$F$288,6,FALSE)</f>
        <v>0</v>
      </c>
      <c r="L100" s="6">
        <f t="shared" si="3"/>
        <v>0</v>
      </c>
      <c r="M100" s="6">
        <v>1</v>
      </c>
      <c r="N100" s="6">
        <f t="shared" si="4"/>
        <v>4</v>
      </c>
    </row>
    <row r="101" spans="1:14" ht="15">
      <c r="A101" s="7">
        <v>102655316</v>
      </c>
      <c r="B101" s="7">
        <v>600121968</v>
      </c>
      <c r="C101" s="7" t="s">
        <v>197</v>
      </c>
      <c r="D101" s="7" t="s">
        <v>37</v>
      </c>
      <c r="E101" s="7" t="s">
        <v>30</v>
      </c>
      <c r="F101" s="7">
        <v>1</v>
      </c>
      <c r="G101" s="7">
        <v>7</v>
      </c>
      <c r="H101" s="7">
        <v>0</v>
      </c>
      <c r="I101" s="7">
        <v>0</v>
      </c>
      <c r="J101" s="4">
        <f>VLOOKUP(A101,List2!$A$3:$F$288,5,FALSE)</f>
        <v>0</v>
      </c>
      <c r="K101" s="4">
        <f>VLOOKUP(A101,List2!$A$3:$F$288,6,FALSE)</f>
        <v>0</v>
      </c>
      <c r="L101" s="6">
        <f t="shared" si="3"/>
        <v>1</v>
      </c>
      <c r="M101" s="6">
        <f t="shared" si="5"/>
        <v>1</v>
      </c>
      <c r="N101" s="6">
        <f t="shared" si="4"/>
        <v>7</v>
      </c>
    </row>
    <row r="102" spans="1:14" ht="15">
      <c r="A102" s="7">
        <v>102655324</v>
      </c>
      <c r="B102" s="7">
        <v>600121976</v>
      </c>
      <c r="C102" s="7" t="s">
        <v>198</v>
      </c>
      <c r="D102" s="7" t="s">
        <v>179</v>
      </c>
      <c r="E102" s="7" t="s">
        <v>30</v>
      </c>
      <c r="F102" s="7">
        <v>0</v>
      </c>
      <c r="G102" s="7">
        <v>2</v>
      </c>
      <c r="H102" s="7">
        <v>0</v>
      </c>
      <c r="I102" s="7">
        <v>0</v>
      </c>
      <c r="J102" s="4">
        <f>VLOOKUP(A102,List2!$A$3:$F$288,5,FALSE)</f>
        <v>0</v>
      </c>
      <c r="K102" s="4">
        <f>VLOOKUP(A102,List2!$A$3:$F$288,6,FALSE)</f>
        <v>0</v>
      </c>
      <c r="L102" s="6">
        <f t="shared" si="3"/>
        <v>0</v>
      </c>
      <c r="M102" s="6">
        <v>1</v>
      </c>
      <c r="N102" s="6">
        <f t="shared" si="4"/>
        <v>2</v>
      </c>
    </row>
    <row r="103" spans="1:14" ht="15">
      <c r="A103" s="7">
        <v>102655359</v>
      </c>
      <c r="B103" s="7">
        <v>600121992</v>
      </c>
      <c r="C103" s="7" t="s">
        <v>199</v>
      </c>
      <c r="D103" s="7" t="s">
        <v>200</v>
      </c>
      <c r="E103" s="7" t="s">
        <v>30</v>
      </c>
      <c r="F103" s="7">
        <v>0</v>
      </c>
      <c r="G103" s="7">
        <v>8</v>
      </c>
      <c r="H103" s="7">
        <v>0</v>
      </c>
      <c r="I103" s="7">
        <v>0</v>
      </c>
      <c r="J103" s="4">
        <f>VLOOKUP(A103,List2!$A$3:$F$288,5,FALSE)</f>
        <v>0</v>
      </c>
      <c r="K103" s="4">
        <f>VLOOKUP(A103,List2!$A$3:$F$288,6,FALSE)</f>
        <v>0</v>
      </c>
      <c r="L103" s="6">
        <f t="shared" si="3"/>
        <v>0</v>
      </c>
      <c r="M103" s="6">
        <v>1</v>
      </c>
      <c r="N103" s="6">
        <f t="shared" si="4"/>
        <v>8</v>
      </c>
    </row>
    <row r="104" spans="1:14" ht="25.5">
      <c r="A104" s="7">
        <v>102655367</v>
      </c>
      <c r="B104" s="7">
        <v>600122000</v>
      </c>
      <c r="C104" s="7" t="s">
        <v>201</v>
      </c>
      <c r="D104" s="7" t="s">
        <v>202</v>
      </c>
      <c r="E104" s="7" t="s">
        <v>30</v>
      </c>
      <c r="F104" s="7">
        <v>1</v>
      </c>
      <c r="G104" s="7">
        <v>8</v>
      </c>
      <c r="H104" s="7">
        <v>0</v>
      </c>
      <c r="I104" s="7">
        <v>0</v>
      </c>
      <c r="J104" s="4">
        <f>VLOOKUP(A104,List2!$A$3:$F$288,5,FALSE)</f>
        <v>0</v>
      </c>
      <c r="K104" s="4">
        <f>VLOOKUP(A104,List2!$A$3:$F$288,6,FALSE)</f>
        <v>0</v>
      </c>
      <c r="L104" s="6">
        <f t="shared" si="3"/>
        <v>1</v>
      </c>
      <c r="M104" s="6">
        <f t="shared" si="5"/>
        <v>1</v>
      </c>
      <c r="N104" s="6">
        <f t="shared" si="4"/>
        <v>8</v>
      </c>
    </row>
    <row r="105" spans="1:14" ht="15">
      <c r="A105" s="7">
        <v>102655375</v>
      </c>
      <c r="B105" s="7">
        <v>600122018</v>
      </c>
      <c r="C105" s="7" t="s">
        <v>203</v>
      </c>
      <c r="D105" s="7" t="s">
        <v>204</v>
      </c>
      <c r="E105" s="7" t="s">
        <v>30</v>
      </c>
      <c r="F105" s="7">
        <v>1</v>
      </c>
      <c r="G105" s="7">
        <v>11</v>
      </c>
      <c r="H105" s="7">
        <v>0</v>
      </c>
      <c r="I105" s="7">
        <v>0</v>
      </c>
      <c r="J105" s="4">
        <f>VLOOKUP(A105,List2!$A$3:$F$288,5,FALSE)</f>
        <v>0</v>
      </c>
      <c r="K105" s="4">
        <f>VLOOKUP(A105,List2!$A$3:$F$288,6,FALSE)</f>
        <v>0</v>
      </c>
      <c r="L105" s="6">
        <f t="shared" si="3"/>
        <v>1</v>
      </c>
      <c r="M105" s="6">
        <f t="shared" si="5"/>
        <v>1</v>
      </c>
      <c r="N105" s="6">
        <f t="shared" si="4"/>
        <v>11</v>
      </c>
    </row>
    <row r="106" spans="1:14" ht="15">
      <c r="A106" s="7">
        <v>102655383</v>
      </c>
      <c r="B106" s="7">
        <v>600122026</v>
      </c>
      <c r="C106" s="7" t="s">
        <v>205</v>
      </c>
      <c r="D106" s="7" t="s">
        <v>206</v>
      </c>
      <c r="E106" s="7" t="s">
        <v>30</v>
      </c>
      <c r="F106" s="7">
        <v>1</v>
      </c>
      <c r="G106" s="7">
        <v>17</v>
      </c>
      <c r="H106" s="7">
        <v>0</v>
      </c>
      <c r="I106" s="7">
        <v>0</v>
      </c>
      <c r="J106" s="4">
        <f>VLOOKUP(A106,List2!$A$3:$F$288,5,FALSE)</f>
        <v>0</v>
      </c>
      <c r="K106" s="4">
        <f>VLOOKUP(A106,List2!$A$3:$F$288,6,FALSE)</f>
        <v>0</v>
      </c>
      <c r="L106" s="6">
        <f t="shared" si="3"/>
        <v>1</v>
      </c>
      <c r="M106" s="6">
        <f t="shared" si="5"/>
        <v>1</v>
      </c>
      <c r="N106" s="6">
        <f t="shared" si="4"/>
        <v>17</v>
      </c>
    </row>
    <row r="107" spans="1:14" ht="15">
      <c r="A107" s="7">
        <v>102655391</v>
      </c>
      <c r="B107" s="7">
        <v>600122034</v>
      </c>
      <c r="C107" s="7" t="s">
        <v>207</v>
      </c>
      <c r="D107" s="7" t="s">
        <v>208</v>
      </c>
      <c r="E107" s="7" t="s">
        <v>30</v>
      </c>
      <c r="F107" s="7">
        <v>1</v>
      </c>
      <c r="G107" s="7">
        <v>20</v>
      </c>
      <c r="H107" s="7">
        <v>0</v>
      </c>
      <c r="I107" s="7">
        <v>0</v>
      </c>
      <c r="J107" s="4">
        <f>VLOOKUP(A107,List2!$A$3:$F$288,5,FALSE)</f>
        <v>0</v>
      </c>
      <c r="K107" s="4">
        <f>VLOOKUP(A107,List2!$A$3:$F$288,6,FALSE)</f>
        <v>0</v>
      </c>
      <c r="L107" s="6">
        <f t="shared" si="3"/>
        <v>1</v>
      </c>
      <c r="M107" s="6">
        <f t="shared" si="5"/>
        <v>1</v>
      </c>
      <c r="N107" s="6">
        <f t="shared" si="4"/>
        <v>20</v>
      </c>
    </row>
    <row r="108" spans="1:14" ht="15">
      <c r="A108" s="7">
        <v>102655405</v>
      </c>
      <c r="B108" s="7">
        <v>600122042</v>
      </c>
      <c r="C108" s="7" t="s">
        <v>209</v>
      </c>
      <c r="D108" s="7" t="s">
        <v>210</v>
      </c>
      <c r="E108" s="7" t="s">
        <v>30</v>
      </c>
      <c r="F108" s="7">
        <v>1</v>
      </c>
      <c r="G108" s="7">
        <v>13</v>
      </c>
      <c r="H108" s="7">
        <v>0</v>
      </c>
      <c r="I108" s="7">
        <v>0</v>
      </c>
      <c r="J108" s="4">
        <f>VLOOKUP(A108,List2!$A$3:$F$288,5,FALSE)</f>
        <v>0</v>
      </c>
      <c r="K108" s="4">
        <f>VLOOKUP(A108,List2!$A$3:$F$288,6,FALSE)</f>
        <v>0</v>
      </c>
      <c r="L108" s="6">
        <f t="shared" si="3"/>
        <v>1</v>
      </c>
      <c r="M108" s="6">
        <f t="shared" si="5"/>
        <v>1</v>
      </c>
      <c r="N108" s="6">
        <f t="shared" si="4"/>
        <v>13</v>
      </c>
    </row>
    <row r="109" spans="1:14" ht="15">
      <c r="A109" s="7">
        <v>102655421</v>
      </c>
      <c r="B109" s="7">
        <v>600122051</v>
      </c>
      <c r="C109" s="7" t="s">
        <v>211</v>
      </c>
      <c r="D109" s="7" t="s">
        <v>200</v>
      </c>
      <c r="E109" s="7" t="s">
        <v>30</v>
      </c>
      <c r="F109" s="7">
        <v>1</v>
      </c>
      <c r="G109" s="7">
        <v>9</v>
      </c>
      <c r="H109" s="7">
        <v>0</v>
      </c>
      <c r="I109" s="7">
        <v>0</v>
      </c>
      <c r="J109" s="4">
        <f>VLOOKUP(A109,List2!$A$3:$F$288,5,FALSE)</f>
        <v>0</v>
      </c>
      <c r="K109" s="4">
        <f>VLOOKUP(A109,List2!$A$3:$F$288,6,FALSE)</f>
        <v>0</v>
      </c>
      <c r="L109" s="6">
        <f t="shared" si="3"/>
        <v>1</v>
      </c>
      <c r="M109" s="6">
        <f t="shared" si="5"/>
        <v>1</v>
      </c>
      <c r="N109" s="6">
        <f t="shared" si="4"/>
        <v>9</v>
      </c>
    </row>
    <row r="110" spans="1:14" ht="15">
      <c r="A110" s="7">
        <v>102655448</v>
      </c>
      <c r="B110" s="7">
        <v>600122069</v>
      </c>
      <c r="C110" s="7" t="s">
        <v>212</v>
      </c>
      <c r="D110" s="7" t="s">
        <v>213</v>
      </c>
      <c r="E110" s="7" t="s">
        <v>30</v>
      </c>
      <c r="F110" s="7">
        <v>1</v>
      </c>
      <c r="G110" s="7">
        <v>16</v>
      </c>
      <c r="H110" s="7">
        <v>0</v>
      </c>
      <c r="I110" s="7">
        <v>0</v>
      </c>
      <c r="J110" s="4">
        <f>VLOOKUP(A110,List2!$A$3:$F$288,5,FALSE)</f>
        <v>0</v>
      </c>
      <c r="K110" s="4">
        <f>VLOOKUP(A110,List2!$A$3:$F$288,6,FALSE)</f>
        <v>0</v>
      </c>
      <c r="L110" s="6">
        <f t="shared" si="3"/>
        <v>1</v>
      </c>
      <c r="M110" s="6">
        <f t="shared" si="5"/>
        <v>1</v>
      </c>
      <c r="N110" s="6">
        <f t="shared" si="4"/>
        <v>16</v>
      </c>
    </row>
    <row r="111" spans="1:14" ht="15">
      <c r="A111" s="7">
        <v>102655456</v>
      </c>
      <c r="B111" s="7">
        <v>600122077</v>
      </c>
      <c r="C111" s="7" t="s">
        <v>214</v>
      </c>
      <c r="D111" s="7" t="s">
        <v>215</v>
      </c>
      <c r="E111" s="7" t="s">
        <v>278</v>
      </c>
      <c r="F111" s="7">
        <v>1</v>
      </c>
      <c r="G111" s="7">
        <v>16</v>
      </c>
      <c r="H111" s="7">
        <v>0</v>
      </c>
      <c r="I111" s="7">
        <v>0</v>
      </c>
      <c r="J111" s="4">
        <f>VLOOKUP(A111,List2!$A$3:$F$288,5,FALSE)</f>
        <v>0</v>
      </c>
      <c r="K111" s="4">
        <f>VLOOKUP(A111,List2!$A$3:$F$288,6,FALSE)</f>
        <v>0</v>
      </c>
      <c r="L111" s="6">
        <f t="shared" si="3"/>
        <v>1</v>
      </c>
      <c r="M111" s="6">
        <f t="shared" si="5"/>
        <v>1</v>
      </c>
      <c r="N111" s="6">
        <f t="shared" si="4"/>
        <v>16</v>
      </c>
    </row>
    <row r="112" spans="1:14" ht="15">
      <c r="A112" s="7">
        <v>102655464</v>
      </c>
      <c r="B112" s="7">
        <v>600122085</v>
      </c>
      <c r="C112" s="7" t="s">
        <v>216</v>
      </c>
      <c r="D112" s="7" t="s">
        <v>217</v>
      </c>
      <c r="E112" s="7" t="s">
        <v>30</v>
      </c>
      <c r="F112" s="7">
        <v>1</v>
      </c>
      <c r="G112" s="7">
        <v>7</v>
      </c>
      <c r="H112" s="7">
        <v>0</v>
      </c>
      <c r="I112" s="7">
        <v>0</v>
      </c>
      <c r="J112" s="4">
        <f>VLOOKUP(A112,List2!$A$3:$F$288,5,FALSE)</f>
        <v>0</v>
      </c>
      <c r="K112" s="4">
        <f>VLOOKUP(A112,List2!$A$3:$F$288,6,FALSE)</f>
        <v>0</v>
      </c>
      <c r="L112" s="6">
        <f t="shared" si="3"/>
        <v>1</v>
      </c>
      <c r="M112" s="6">
        <f t="shared" si="5"/>
        <v>1</v>
      </c>
      <c r="N112" s="6">
        <f t="shared" si="4"/>
        <v>7</v>
      </c>
    </row>
    <row r="113" spans="1:14" ht="15">
      <c r="A113" s="7">
        <v>102655481</v>
      </c>
      <c r="B113" s="7">
        <v>600122107</v>
      </c>
      <c r="C113" s="7" t="s">
        <v>218</v>
      </c>
      <c r="D113" s="7" t="s">
        <v>219</v>
      </c>
      <c r="E113" s="7" t="s">
        <v>30</v>
      </c>
      <c r="F113" s="7">
        <v>1</v>
      </c>
      <c r="G113" s="7">
        <v>11</v>
      </c>
      <c r="H113" s="7">
        <v>0</v>
      </c>
      <c r="I113" s="7">
        <v>0</v>
      </c>
      <c r="J113" s="4">
        <f>VLOOKUP(A113,List2!$A$3:$F$288,5,FALSE)</f>
        <v>0</v>
      </c>
      <c r="K113" s="4">
        <f>VLOOKUP(A113,List2!$A$3:$F$288,6,FALSE)</f>
        <v>0</v>
      </c>
      <c r="L113" s="6">
        <f t="shared" si="3"/>
        <v>1</v>
      </c>
      <c r="M113" s="6">
        <f t="shared" si="5"/>
        <v>1</v>
      </c>
      <c r="N113" s="6">
        <f t="shared" si="4"/>
        <v>11</v>
      </c>
    </row>
    <row r="114" spans="1:14" ht="15">
      <c r="A114" s="7">
        <v>102655499</v>
      </c>
      <c r="B114" s="7">
        <v>600122115</v>
      </c>
      <c r="C114" s="7" t="s">
        <v>220</v>
      </c>
      <c r="D114" s="7" t="s">
        <v>221</v>
      </c>
      <c r="E114" s="7" t="s">
        <v>30</v>
      </c>
      <c r="F114" s="7">
        <v>1</v>
      </c>
      <c r="G114" s="7">
        <v>25</v>
      </c>
      <c r="H114" s="7">
        <v>0</v>
      </c>
      <c r="I114" s="7">
        <v>0</v>
      </c>
      <c r="J114" s="4">
        <f>VLOOKUP(A114,List2!$A$3:$F$288,5,FALSE)</f>
        <v>0</v>
      </c>
      <c r="K114" s="4">
        <f>VLOOKUP(A114,List2!$A$3:$F$288,6,FALSE)</f>
        <v>0</v>
      </c>
      <c r="L114" s="6">
        <f t="shared" si="3"/>
        <v>1</v>
      </c>
      <c r="M114" s="6">
        <f t="shared" si="5"/>
        <v>1</v>
      </c>
      <c r="N114" s="6">
        <f t="shared" si="4"/>
        <v>25</v>
      </c>
    </row>
    <row r="115" spans="1:14" ht="15">
      <c r="A115" s="7">
        <v>102655502</v>
      </c>
      <c r="B115" s="7">
        <v>600122123</v>
      </c>
      <c r="C115" s="7" t="s">
        <v>30</v>
      </c>
      <c r="D115" s="7" t="s">
        <v>222</v>
      </c>
      <c r="E115" s="7" t="s">
        <v>30</v>
      </c>
      <c r="F115" s="7">
        <v>2</v>
      </c>
      <c r="G115" s="7">
        <v>52</v>
      </c>
      <c r="H115" s="7">
        <v>0</v>
      </c>
      <c r="I115" s="7">
        <v>0</v>
      </c>
      <c r="J115" s="4">
        <f>VLOOKUP(A115,List2!$A$3:$F$288,5,FALSE)</f>
        <v>0</v>
      </c>
      <c r="K115" s="4">
        <f>VLOOKUP(A115,List2!$A$3:$F$288,6,FALSE)</f>
        <v>1</v>
      </c>
      <c r="L115" s="6">
        <f t="shared" si="3"/>
        <v>2</v>
      </c>
      <c r="M115" s="6">
        <f t="shared" si="5"/>
        <v>2</v>
      </c>
      <c r="N115" s="6">
        <f t="shared" si="4"/>
        <v>53</v>
      </c>
    </row>
    <row r="116" spans="1:14" ht="15">
      <c r="A116" s="7">
        <v>102655529</v>
      </c>
      <c r="B116" s="7">
        <v>600122131</v>
      </c>
      <c r="C116" s="7" t="s">
        <v>30</v>
      </c>
      <c r="D116" s="7" t="s">
        <v>223</v>
      </c>
      <c r="E116" s="7" t="s">
        <v>30</v>
      </c>
      <c r="F116" s="7">
        <v>3</v>
      </c>
      <c r="G116" s="7">
        <v>65</v>
      </c>
      <c r="H116" s="7">
        <v>0</v>
      </c>
      <c r="I116" s="7">
        <v>0</v>
      </c>
      <c r="J116" s="4">
        <f>VLOOKUP(A116,List2!$A$3:$F$288,5,FALSE)</f>
        <v>0</v>
      </c>
      <c r="K116" s="4">
        <f>VLOOKUP(A116,List2!$A$3:$F$288,6,FALSE)</f>
        <v>0</v>
      </c>
      <c r="L116" s="6">
        <f t="shared" si="3"/>
        <v>3</v>
      </c>
      <c r="M116" s="6">
        <f t="shared" si="5"/>
        <v>3</v>
      </c>
      <c r="N116" s="6">
        <f t="shared" si="4"/>
        <v>65</v>
      </c>
    </row>
    <row r="117" spans="1:14" ht="25.5">
      <c r="A117" s="7">
        <v>102655537</v>
      </c>
      <c r="B117" s="7">
        <v>600122140</v>
      </c>
      <c r="C117" s="7" t="s">
        <v>30</v>
      </c>
      <c r="D117" s="7" t="s">
        <v>224</v>
      </c>
      <c r="E117" s="7" t="s">
        <v>30</v>
      </c>
      <c r="F117" s="7">
        <v>2</v>
      </c>
      <c r="G117" s="7">
        <v>46</v>
      </c>
      <c r="H117" s="7">
        <v>0</v>
      </c>
      <c r="I117" s="7">
        <v>0</v>
      </c>
      <c r="J117" s="4">
        <f>VLOOKUP(A117,List2!$A$3:$F$288,5,FALSE)</f>
        <v>0</v>
      </c>
      <c r="K117" s="4">
        <f>VLOOKUP(A117,List2!$A$3:$F$288,6,FALSE)</f>
        <v>0</v>
      </c>
      <c r="L117" s="6">
        <f t="shared" si="3"/>
        <v>2</v>
      </c>
      <c r="M117" s="6">
        <f t="shared" si="5"/>
        <v>2</v>
      </c>
      <c r="N117" s="6">
        <f t="shared" si="4"/>
        <v>46</v>
      </c>
    </row>
    <row r="118" spans="1:14" ht="15">
      <c r="A118" s="7">
        <v>102655553</v>
      </c>
      <c r="B118" s="7">
        <v>600122166</v>
      </c>
      <c r="C118" s="7" t="s">
        <v>30</v>
      </c>
      <c r="D118" s="7" t="s">
        <v>225</v>
      </c>
      <c r="E118" s="7" t="s">
        <v>30</v>
      </c>
      <c r="F118" s="7">
        <v>3</v>
      </c>
      <c r="G118" s="7">
        <v>57</v>
      </c>
      <c r="H118" s="7">
        <v>0</v>
      </c>
      <c r="I118" s="7">
        <v>0</v>
      </c>
      <c r="J118" s="4">
        <f>VLOOKUP(A118,List2!$A$3:$F$288,5,FALSE)</f>
        <v>0</v>
      </c>
      <c r="K118" s="4">
        <f>VLOOKUP(A118,List2!$A$3:$F$288,6,FALSE)</f>
        <v>0</v>
      </c>
      <c r="L118" s="6">
        <f t="shared" si="3"/>
        <v>3</v>
      </c>
      <c r="M118" s="6">
        <f t="shared" si="5"/>
        <v>3</v>
      </c>
      <c r="N118" s="6">
        <f t="shared" si="4"/>
        <v>57</v>
      </c>
    </row>
    <row r="119" spans="1:14" ht="25.5">
      <c r="A119" s="7">
        <v>102655561</v>
      </c>
      <c r="B119" s="7">
        <v>600122174</v>
      </c>
      <c r="C119" s="7" t="s">
        <v>30</v>
      </c>
      <c r="D119" s="7" t="s">
        <v>226</v>
      </c>
      <c r="E119" s="7" t="s">
        <v>30</v>
      </c>
      <c r="F119" s="7">
        <v>2</v>
      </c>
      <c r="G119" s="7">
        <v>40</v>
      </c>
      <c r="H119" s="7">
        <v>0</v>
      </c>
      <c r="I119" s="7">
        <v>0</v>
      </c>
      <c r="J119" s="4">
        <f>VLOOKUP(A119,List2!$A$3:$F$288,5,FALSE)</f>
        <v>0</v>
      </c>
      <c r="K119" s="4">
        <f>VLOOKUP(A119,List2!$A$3:$F$288,6,FALSE)</f>
        <v>0</v>
      </c>
      <c r="L119" s="6">
        <f t="shared" si="3"/>
        <v>2</v>
      </c>
      <c r="M119" s="6">
        <f t="shared" si="5"/>
        <v>2</v>
      </c>
      <c r="N119" s="6">
        <f t="shared" si="4"/>
        <v>40</v>
      </c>
    </row>
    <row r="120" spans="1:14" ht="15">
      <c r="A120" s="7">
        <v>102655634</v>
      </c>
      <c r="B120" s="7">
        <v>600122182</v>
      </c>
      <c r="C120" s="7" t="s">
        <v>227</v>
      </c>
      <c r="D120" s="7" t="s">
        <v>228</v>
      </c>
      <c r="E120" s="7" t="s">
        <v>30</v>
      </c>
      <c r="F120" s="7">
        <v>1</v>
      </c>
      <c r="G120" s="7">
        <v>12</v>
      </c>
      <c r="H120" s="7">
        <v>0</v>
      </c>
      <c r="I120" s="7">
        <v>0</v>
      </c>
      <c r="J120" s="4">
        <f>VLOOKUP(A120,List2!$A$3:$F$288,5,FALSE)</f>
        <v>0</v>
      </c>
      <c r="K120" s="4">
        <f>VLOOKUP(A120,List2!$A$3:$F$288,6,FALSE)</f>
        <v>0</v>
      </c>
      <c r="L120" s="6">
        <f t="shared" si="3"/>
        <v>1</v>
      </c>
      <c r="M120" s="6">
        <f t="shared" si="5"/>
        <v>1</v>
      </c>
      <c r="N120" s="6">
        <f t="shared" si="4"/>
        <v>12</v>
      </c>
    </row>
    <row r="121" spans="1:14" ht="15">
      <c r="A121" s="7">
        <v>102655651</v>
      </c>
      <c r="B121" s="7">
        <v>600122191</v>
      </c>
      <c r="C121" s="7" t="s">
        <v>229</v>
      </c>
      <c r="D121" s="7" t="s">
        <v>51</v>
      </c>
      <c r="E121" s="7" t="s">
        <v>30</v>
      </c>
      <c r="F121" s="7">
        <v>1</v>
      </c>
      <c r="G121" s="7">
        <v>8</v>
      </c>
      <c r="H121" s="7">
        <v>0</v>
      </c>
      <c r="I121" s="7">
        <v>0</v>
      </c>
      <c r="J121" s="4">
        <f>VLOOKUP(A121,List2!$A$3:$F$288,5,FALSE)</f>
        <v>0</v>
      </c>
      <c r="K121" s="4">
        <f>VLOOKUP(A121,List2!$A$3:$F$288,6,FALSE)</f>
        <v>0</v>
      </c>
      <c r="L121" s="6">
        <f t="shared" si="3"/>
        <v>1</v>
      </c>
      <c r="M121" s="6">
        <f t="shared" si="5"/>
        <v>1</v>
      </c>
      <c r="N121" s="6">
        <f t="shared" si="4"/>
        <v>8</v>
      </c>
    </row>
    <row r="122" spans="1:14" ht="15">
      <c r="A122" s="7">
        <v>102655677</v>
      </c>
      <c r="B122" s="7">
        <v>600122204</v>
      </c>
      <c r="C122" s="7" t="s">
        <v>230</v>
      </c>
      <c r="D122" s="7" t="s">
        <v>59</v>
      </c>
      <c r="E122" s="7" t="s">
        <v>156</v>
      </c>
      <c r="F122" s="7">
        <v>1</v>
      </c>
      <c r="G122" s="7">
        <v>15</v>
      </c>
      <c r="H122" s="7">
        <v>0</v>
      </c>
      <c r="I122" s="7">
        <v>0</v>
      </c>
      <c r="J122" s="4">
        <f>VLOOKUP(A122,List2!$A$3:$F$288,5,FALSE)</f>
        <v>0</v>
      </c>
      <c r="K122" s="4">
        <f>VLOOKUP(A122,List2!$A$3:$F$288,6,FALSE)</f>
        <v>0</v>
      </c>
      <c r="L122" s="6">
        <f t="shared" si="3"/>
        <v>1</v>
      </c>
      <c r="M122" s="6">
        <f t="shared" si="5"/>
        <v>1</v>
      </c>
      <c r="N122" s="6">
        <f t="shared" si="4"/>
        <v>15</v>
      </c>
    </row>
    <row r="123" spans="1:14" ht="15">
      <c r="A123" s="7">
        <v>102655707</v>
      </c>
      <c r="B123" s="7">
        <v>600122212</v>
      </c>
      <c r="C123" s="7" t="s">
        <v>231</v>
      </c>
      <c r="D123" s="7" t="s">
        <v>138</v>
      </c>
      <c r="E123" s="7" t="s">
        <v>30</v>
      </c>
      <c r="F123" s="7">
        <v>1</v>
      </c>
      <c r="G123" s="7">
        <v>17</v>
      </c>
      <c r="H123" s="7">
        <v>0</v>
      </c>
      <c r="I123" s="7">
        <v>0</v>
      </c>
      <c r="J123" s="4">
        <f>VLOOKUP(A123,List2!$A$3:$F$288,5,FALSE)</f>
        <v>0</v>
      </c>
      <c r="K123" s="4">
        <f>VLOOKUP(A123,List2!$A$3:$F$288,6,FALSE)</f>
        <v>0</v>
      </c>
      <c r="L123" s="6">
        <f t="shared" si="3"/>
        <v>1</v>
      </c>
      <c r="M123" s="6">
        <f t="shared" si="5"/>
        <v>1</v>
      </c>
      <c r="N123" s="6">
        <f t="shared" si="4"/>
        <v>17</v>
      </c>
    </row>
    <row r="124" spans="1:14" ht="15">
      <c r="A124" s="7">
        <v>102655740</v>
      </c>
      <c r="B124" s="7">
        <v>600122221</v>
      </c>
      <c r="C124" s="7" t="s">
        <v>232</v>
      </c>
      <c r="D124" s="7" t="s">
        <v>233</v>
      </c>
      <c r="E124" s="7" t="s">
        <v>30</v>
      </c>
      <c r="F124" s="7">
        <v>0</v>
      </c>
      <c r="G124" s="7">
        <v>1</v>
      </c>
      <c r="H124" s="7">
        <v>0</v>
      </c>
      <c r="I124" s="7">
        <v>0</v>
      </c>
      <c r="J124" s="4">
        <f>VLOOKUP(A124,List2!$A$3:$F$288,5,FALSE)</f>
        <v>0</v>
      </c>
      <c r="K124" s="4">
        <f>VLOOKUP(A124,List2!$A$3:$F$288,6,FALSE)</f>
        <v>0</v>
      </c>
      <c r="L124" s="6">
        <f t="shared" si="3"/>
        <v>0</v>
      </c>
      <c r="M124" s="6">
        <v>1</v>
      </c>
      <c r="N124" s="6">
        <f t="shared" si="4"/>
        <v>1</v>
      </c>
    </row>
    <row r="125" spans="1:14" ht="15">
      <c r="A125" s="7">
        <v>102655766</v>
      </c>
      <c r="B125" s="7">
        <v>600122239</v>
      </c>
      <c r="C125" s="7" t="s">
        <v>234</v>
      </c>
      <c r="D125" s="7" t="s">
        <v>235</v>
      </c>
      <c r="E125" s="7" t="s">
        <v>30</v>
      </c>
      <c r="F125" s="7">
        <v>2</v>
      </c>
      <c r="G125" s="7">
        <v>30</v>
      </c>
      <c r="H125" s="7">
        <v>0</v>
      </c>
      <c r="I125" s="7">
        <v>0</v>
      </c>
      <c r="J125" s="4">
        <f>VLOOKUP(A125,List2!$A$3:$F$288,5,FALSE)</f>
        <v>0</v>
      </c>
      <c r="K125" s="4">
        <f>VLOOKUP(A125,List2!$A$3:$F$288,6,FALSE)</f>
        <v>0</v>
      </c>
      <c r="L125" s="6">
        <f t="shared" si="3"/>
        <v>2</v>
      </c>
      <c r="M125" s="6">
        <f t="shared" si="5"/>
        <v>2</v>
      </c>
      <c r="N125" s="6">
        <f t="shared" si="4"/>
        <v>30</v>
      </c>
    </row>
    <row r="126" spans="1:14" ht="15">
      <c r="A126" s="7">
        <v>102931402</v>
      </c>
      <c r="B126" s="7">
        <v>600130371</v>
      </c>
      <c r="C126" s="7" t="s">
        <v>236</v>
      </c>
      <c r="D126" s="7" t="s">
        <v>237</v>
      </c>
      <c r="E126" s="7" t="s">
        <v>278</v>
      </c>
      <c r="F126" s="7">
        <v>1</v>
      </c>
      <c r="G126" s="7">
        <v>5</v>
      </c>
      <c r="H126" s="7">
        <v>0</v>
      </c>
      <c r="I126" s="7">
        <v>0</v>
      </c>
      <c r="J126" s="4">
        <f>VLOOKUP(A126,List2!$A$3:$F$288,5,FALSE)</f>
        <v>0</v>
      </c>
      <c r="K126" s="4">
        <f>VLOOKUP(A126,List2!$A$3:$F$288,6,FALSE)</f>
        <v>0</v>
      </c>
      <c r="L126" s="6">
        <f t="shared" si="3"/>
        <v>1</v>
      </c>
      <c r="M126" s="6">
        <f t="shared" si="5"/>
        <v>1</v>
      </c>
      <c r="N126" s="6">
        <f t="shared" si="4"/>
        <v>5</v>
      </c>
    </row>
    <row r="127" spans="1:14" ht="15">
      <c r="A127" s="7">
        <v>102931445</v>
      </c>
      <c r="B127" s="7">
        <v>600130398</v>
      </c>
      <c r="C127" s="7" t="s">
        <v>238</v>
      </c>
      <c r="D127" s="7" t="s">
        <v>239</v>
      </c>
      <c r="E127" s="7" t="s">
        <v>278</v>
      </c>
      <c r="F127" s="7">
        <v>1</v>
      </c>
      <c r="G127" s="7">
        <v>5</v>
      </c>
      <c r="H127" s="7">
        <v>0</v>
      </c>
      <c r="I127" s="7">
        <v>0</v>
      </c>
      <c r="J127" s="4">
        <f>VLOOKUP(A127,List2!$A$3:$F$288,5,FALSE)</f>
        <v>0</v>
      </c>
      <c r="K127" s="4">
        <f>VLOOKUP(A127,List2!$A$3:$F$288,6,FALSE)</f>
        <v>0</v>
      </c>
      <c r="L127" s="6">
        <f t="shared" si="3"/>
        <v>1</v>
      </c>
      <c r="M127" s="6">
        <f t="shared" si="5"/>
        <v>1</v>
      </c>
      <c r="N127" s="6">
        <f t="shared" si="4"/>
        <v>5</v>
      </c>
    </row>
    <row r="128" spans="1:14" ht="25.5">
      <c r="A128" s="7">
        <v>102931461</v>
      </c>
      <c r="B128" s="7">
        <v>600130410</v>
      </c>
      <c r="C128" s="7" t="s">
        <v>240</v>
      </c>
      <c r="D128" s="7" t="s">
        <v>61</v>
      </c>
      <c r="E128" s="7" t="s">
        <v>278</v>
      </c>
      <c r="F128" s="7">
        <v>0</v>
      </c>
      <c r="G128" s="7">
        <v>2</v>
      </c>
      <c r="H128" s="7">
        <v>0</v>
      </c>
      <c r="I128" s="7">
        <v>0</v>
      </c>
      <c r="J128" s="4">
        <f>VLOOKUP(A128,List2!$A$3:$F$288,5,FALSE)</f>
        <v>0</v>
      </c>
      <c r="K128" s="4">
        <f>VLOOKUP(A128,List2!$A$3:$F$288,6,FALSE)</f>
        <v>0</v>
      </c>
      <c r="L128" s="6">
        <f aca="true" t="shared" si="6" ref="L128:L185">F128+H128</f>
        <v>0</v>
      </c>
      <c r="M128" s="6">
        <v>1</v>
      </c>
      <c r="N128" s="6">
        <f t="shared" si="4"/>
        <v>2</v>
      </c>
    </row>
    <row r="129" spans="1:14" ht="15">
      <c r="A129" s="7">
        <v>102931496</v>
      </c>
      <c r="B129" s="7">
        <v>650015533</v>
      </c>
      <c r="C129" s="7" t="s">
        <v>241</v>
      </c>
      <c r="D129" s="7" t="s">
        <v>242</v>
      </c>
      <c r="E129" s="7" t="s">
        <v>278</v>
      </c>
      <c r="F129" s="7">
        <v>0</v>
      </c>
      <c r="G129" s="7">
        <v>8</v>
      </c>
      <c r="H129" s="7">
        <v>0</v>
      </c>
      <c r="I129" s="7">
        <v>0</v>
      </c>
      <c r="J129" s="4">
        <f>VLOOKUP(A129,List2!$A$3:$F$288,5,FALSE)</f>
        <v>0</v>
      </c>
      <c r="K129" s="4">
        <f>VLOOKUP(A129,List2!$A$3:$F$288,6,FALSE)</f>
        <v>0</v>
      </c>
      <c r="L129" s="6">
        <f t="shared" si="6"/>
        <v>0</v>
      </c>
      <c r="M129" s="6">
        <v>1</v>
      </c>
      <c r="N129" s="6">
        <f t="shared" si="4"/>
        <v>8</v>
      </c>
    </row>
    <row r="130" spans="1:14" ht="15">
      <c r="A130" s="7">
        <v>102931518</v>
      </c>
      <c r="B130" s="7">
        <v>600130762</v>
      </c>
      <c r="C130" s="7" t="s">
        <v>243</v>
      </c>
      <c r="D130" s="7" t="s">
        <v>162</v>
      </c>
      <c r="E130" s="7" t="s">
        <v>278</v>
      </c>
      <c r="F130" s="7">
        <v>0</v>
      </c>
      <c r="G130" s="7">
        <v>7</v>
      </c>
      <c r="H130" s="7">
        <v>0</v>
      </c>
      <c r="I130" s="7">
        <v>0</v>
      </c>
      <c r="J130" s="4">
        <f>VLOOKUP(A130,List2!$A$3:$F$288,5,FALSE)</f>
        <v>1</v>
      </c>
      <c r="K130" s="4">
        <f>VLOOKUP(A130,List2!$A$3:$F$288,6,FALSE)</f>
        <v>0</v>
      </c>
      <c r="L130" s="6">
        <f t="shared" si="6"/>
        <v>0</v>
      </c>
      <c r="M130" s="6">
        <v>1</v>
      </c>
      <c r="N130" s="6">
        <f t="shared" si="4"/>
        <v>8</v>
      </c>
    </row>
    <row r="131" spans="1:14" ht="15">
      <c r="A131" s="7">
        <v>102931526</v>
      </c>
      <c r="B131" s="7">
        <v>600130444</v>
      </c>
      <c r="C131" s="7" t="s">
        <v>244</v>
      </c>
      <c r="D131" s="7" t="s">
        <v>43</v>
      </c>
      <c r="E131" s="7" t="s">
        <v>278</v>
      </c>
      <c r="F131" s="7">
        <v>1</v>
      </c>
      <c r="G131" s="7">
        <v>7</v>
      </c>
      <c r="H131" s="7">
        <v>0</v>
      </c>
      <c r="I131" s="7">
        <v>0</v>
      </c>
      <c r="J131" s="4">
        <f>VLOOKUP(A131,List2!$A$3:$F$288,5,FALSE)</f>
        <v>0</v>
      </c>
      <c r="K131" s="4">
        <f>VLOOKUP(A131,List2!$A$3:$F$288,6,FALSE)</f>
        <v>0</v>
      </c>
      <c r="L131" s="6">
        <f t="shared" si="6"/>
        <v>1</v>
      </c>
      <c r="M131" s="6">
        <f t="shared" si="5"/>
        <v>1</v>
      </c>
      <c r="N131" s="6">
        <f aca="true" t="shared" si="7" ref="N131:N194">G131+I131+J131+K131</f>
        <v>7</v>
      </c>
    </row>
    <row r="132" spans="1:14" ht="15">
      <c r="A132" s="7">
        <v>102931534</v>
      </c>
      <c r="B132" s="7">
        <v>600130037</v>
      </c>
      <c r="C132" s="7" t="s">
        <v>245</v>
      </c>
      <c r="D132" s="7" t="s">
        <v>246</v>
      </c>
      <c r="E132" s="7" t="s">
        <v>278</v>
      </c>
      <c r="F132" s="7">
        <v>1</v>
      </c>
      <c r="G132" s="7">
        <v>11</v>
      </c>
      <c r="H132" s="7">
        <v>0</v>
      </c>
      <c r="I132" s="7">
        <v>0</v>
      </c>
      <c r="J132" s="4">
        <f>VLOOKUP(A132,List2!$A$3:$F$288,5,FALSE)</f>
        <v>0</v>
      </c>
      <c r="K132" s="4">
        <f>VLOOKUP(A132,List2!$A$3:$F$288,6,FALSE)</f>
        <v>0</v>
      </c>
      <c r="L132" s="6">
        <f t="shared" si="6"/>
        <v>1</v>
      </c>
      <c r="M132" s="6">
        <f aca="true" t="shared" si="8" ref="M132:M195">L132</f>
        <v>1</v>
      </c>
      <c r="N132" s="6">
        <f t="shared" si="7"/>
        <v>11</v>
      </c>
    </row>
    <row r="133" spans="1:14" ht="15">
      <c r="A133" s="7">
        <v>102931542</v>
      </c>
      <c r="B133" s="7">
        <v>600130738</v>
      </c>
      <c r="C133" s="7" t="s">
        <v>247</v>
      </c>
      <c r="D133" s="7" t="s">
        <v>248</v>
      </c>
      <c r="E133" s="7" t="s">
        <v>278</v>
      </c>
      <c r="F133" s="7">
        <v>0</v>
      </c>
      <c r="G133" s="7">
        <v>7</v>
      </c>
      <c r="H133" s="7">
        <v>0</v>
      </c>
      <c r="I133" s="7">
        <v>0</v>
      </c>
      <c r="J133" s="4">
        <f>VLOOKUP(A133,List2!$A$3:$F$288,5,FALSE)</f>
        <v>0</v>
      </c>
      <c r="K133" s="4">
        <f>VLOOKUP(A133,List2!$A$3:$F$288,6,FALSE)</f>
        <v>0</v>
      </c>
      <c r="L133" s="6">
        <f t="shared" si="6"/>
        <v>0</v>
      </c>
      <c r="M133" s="6">
        <v>1</v>
      </c>
      <c r="N133" s="6">
        <f t="shared" si="7"/>
        <v>7</v>
      </c>
    </row>
    <row r="134" spans="1:14" ht="25.5">
      <c r="A134" s="7">
        <v>102931551</v>
      </c>
      <c r="B134" s="7">
        <v>600130452</v>
      </c>
      <c r="C134" s="7" t="s">
        <v>249</v>
      </c>
      <c r="D134" s="7" t="s">
        <v>250</v>
      </c>
      <c r="E134" s="7" t="s">
        <v>278</v>
      </c>
      <c r="F134" s="7">
        <v>0</v>
      </c>
      <c r="G134" s="7">
        <v>7</v>
      </c>
      <c r="H134" s="7">
        <v>0</v>
      </c>
      <c r="I134" s="7">
        <v>0</v>
      </c>
      <c r="J134" s="4">
        <f>VLOOKUP(A134,List2!$A$3:$F$288,5,FALSE)</f>
        <v>0</v>
      </c>
      <c r="K134" s="4">
        <f>VLOOKUP(A134,List2!$A$3:$F$288,6,FALSE)</f>
        <v>0</v>
      </c>
      <c r="L134" s="6">
        <f t="shared" si="6"/>
        <v>0</v>
      </c>
      <c r="M134" s="6">
        <v>1</v>
      </c>
      <c r="N134" s="6">
        <f t="shared" si="7"/>
        <v>7</v>
      </c>
    </row>
    <row r="135" spans="1:14" ht="15">
      <c r="A135" s="7">
        <v>102931569</v>
      </c>
      <c r="B135" s="7">
        <v>600130193</v>
      </c>
      <c r="C135" s="7" t="s">
        <v>251</v>
      </c>
      <c r="D135" s="7" t="s">
        <v>252</v>
      </c>
      <c r="E135" s="7" t="s">
        <v>278</v>
      </c>
      <c r="F135" s="7">
        <v>1</v>
      </c>
      <c r="G135" s="7">
        <v>7</v>
      </c>
      <c r="H135" s="7">
        <v>0</v>
      </c>
      <c r="I135" s="7">
        <v>0</v>
      </c>
      <c r="J135" s="4">
        <f>VLOOKUP(A135,List2!$A$3:$F$288,5,FALSE)</f>
        <v>0</v>
      </c>
      <c r="K135" s="4">
        <f>VLOOKUP(A135,List2!$A$3:$F$288,6,FALSE)</f>
        <v>0</v>
      </c>
      <c r="L135" s="6">
        <f t="shared" si="6"/>
        <v>1</v>
      </c>
      <c r="M135" s="6">
        <f t="shared" si="8"/>
        <v>1</v>
      </c>
      <c r="N135" s="6">
        <f t="shared" si="7"/>
        <v>7</v>
      </c>
    </row>
    <row r="136" spans="1:14" ht="15">
      <c r="A136" s="7">
        <v>102931577</v>
      </c>
      <c r="B136" s="7">
        <v>600130479</v>
      </c>
      <c r="C136" s="7" t="s">
        <v>253</v>
      </c>
      <c r="D136" s="7" t="s">
        <v>53</v>
      </c>
      <c r="E136" s="7" t="s">
        <v>278</v>
      </c>
      <c r="F136" s="7">
        <v>1</v>
      </c>
      <c r="G136" s="7">
        <v>6</v>
      </c>
      <c r="H136" s="7">
        <v>0</v>
      </c>
      <c r="I136" s="7">
        <v>0</v>
      </c>
      <c r="J136" s="4">
        <f>VLOOKUP(A136,List2!$A$3:$F$288,5,FALSE)</f>
        <v>0</v>
      </c>
      <c r="K136" s="4">
        <f>VLOOKUP(A136,List2!$A$3:$F$288,6,FALSE)</f>
        <v>0</v>
      </c>
      <c r="L136" s="6">
        <f t="shared" si="6"/>
        <v>1</v>
      </c>
      <c r="M136" s="6">
        <f t="shared" si="8"/>
        <v>1</v>
      </c>
      <c r="N136" s="6">
        <f t="shared" si="7"/>
        <v>6</v>
      </c>
    </row>
    <row r="137" spans="1:14" ht="15">
      <c r="A137" s="7">
        <v>102931585</v>
      </c>
      <c r="B137" s="7">
        <v>600130185</v>
      </c>
      <c r="C137" s="7" t="s">
        <v>251</v>
      </c>
      <c r="D137" s="7" t="s">
        <v>254</v>
      </c>
      <c r="E137" s="7" t="s">
        <v>278</v>
      </c>
      <c r="F137" s="7">
        <v>0</v>
      </c>
      <c r="G137" s="7">
        <v>5</v>
      </c>
      <c r="H137" s="7">
        <v>0</v>
      </c>
      <c r="I137" s="7">
        <v>0</v>
      </c>
      <c r="J137" s="4">
        <f>VLOOKUP(A137,List2!$A$3:$F$288,5,FALSE)</f>
        <v>0</v>
      </c>
      <c r="K137" s="4">
        <f>VLOOKUP(A137,List2!$A$3:$F$288,6,FALSE)</f>
        <v>0</v>
      </c>
      <c r="L137" s="6">
        <f t="shared" si="6"/>
        <v>0</v>
      </c>
      <c r="M137" s="6">
        <v>1</v>
      </c>
      <c r="N137" s="6">
        <f t="shared" si="7"/>
        <v>5</v>
      </c>
    </row>
    <row r="138" spans="1:14" ht="15">
      <c r="A138" s="7">
        <v>102931593</v>
      </c>
      <c r="B138" s="7">
        <v>600130495</v>
      </c>
      <c r="C138" s="7" t="s">
        <v>255</v>
      </c>
      <c r="D138" s="7" t="s">
        <v>103</v>
      </c>
      <c r="E138" s="7" t="s">
        <v>278</v>
      </c>
      <c r="F138" s="7">
        <v>1</v>
      </c>
      <c r="G138" s="7">
        <v>10</v>
      </c>
      <c r="H138" s="7">
        <v>0</v>
      </c>
      <c r="I138" s="7">
        <v>0</v>
      </c>
      <c r="J138" s="4">
        <f>VLOOKUP(A138,List2!$A$3:$F$288,5,FALSE)</f>
        <v>0</v>
      </c>
      <c r="K138" s="4">
        <f>VLOOKUP(A138,List2!$A$3:$F$288,6,FALSE)</f>
        <v>0</v>
      </c>
      <c r="L138" s="6">
        <f t="shared" si="6"/>
        <v>1</v>
      </c>
      <c r="M138" s="6">
        <f t="shared" si="8"/>
        <v>1</v>
      </c>
      <c r="N138" s="6">
        <f t="shared" si="7"/>
        <v>10</v>
      </c>
    </row>
    <row r="139" spans="1:14" ht="15">
      <c r="A139" s="7">
        <v>102931623</v>
      </c>
      <c r="B139" s="7">
        <v>600130771</v>
      </c>
      <c r="C139" s="7" t="s">
        <v>256</v>
      </c>
      <c r="D139" s="7" t="s">
        <v>257</v>
      </c>
      <c r="E139" s="7" t="s">
        <v>278</v>
      </c>
      <c r="F139" s="7">
        <v>1</v>
      </c>
      <c r="G139" s="7">
        <v>9</v>
      </c>
      <c r="H139" s="7">
        <v>0</v>
      </c>
      <c r="I139" s="7">
        <v>0</v>
      </c>
      <c r="J139" s="4">
        <f>VLOOKUP(A139,List2!$A$3:$F$288,5,FALSE)</f>
        <v>0</v>
      </c>
      <c r="K139" s="4">
        <f>VLOOKUP(A139,List2!$A$3:$F$288,6,FALSE)</f>
        <v>0</v>
      </c>
      <c r="L139" s="6">
        <f t="shared" si="6"/>
        <v>1</v>
      </c>
      <c r="M139" s="6">
        <f t="shared" si="8"/>
        <v>1</v>
      </c>
      <c r="N139" s="6">
        <f t="shared" si="7"/>
        <v>9</v>
      </c>
    </row>
    <row r="140" spans="1:14" ht="15">
      <c r="A140" s="7">
        <v>102931640</v>
      </c>
      <c r="B140" s="7">
        <v>600130827</v>
      </c>
      <c r="C140" s="7" t="s">
        <v>260</v>
      </c>
      <c r="D140" s="7" t="s">
        <v>250</v>
      </c>
      <c r="E140" s="7" t="s">
        <v>278</v>
      </c>
      <c r="F140" s="7">
        <v>1</v>
      </c>
      <c r="G140" s="7">
        <v>4</v>
      </c>
      <c r="H140" s="7">
        <v>0</v>
      </c>
      <c r="I140" s="7">
        <v>0</v>
      </c>
      <c r="J140" s="4">
        <f>VLOOKUP(A140,List2!$A$3:$F$288,5,FALSE)</f>
        <v>0</v>
      </c>
      <c r="K140" s="4">
        <f>VLOOKUP(A140,List2!$A$3:$F$288,6,FALSE)</f>
        <v>0</v>
      </c>
      <c r="L140" s="6">
        <f t="shared" si="6"/>
        <v>1</v>
      </c>
      <c r="M140" s="6">
        <f t="shared" si="8"/>
        <v>1</v>
      </c>
      <c r="N140" s="6">
        <f t="shared" si="7"/>
        <v>4</v>
      </c>
    </row>
    <row r="141" spans="1:14" ht="15">
      <c r="A141" s="7">
        <v>102931658</v>
      </c>
      <c r="B141" s="7">
        <v>600130517</v>
      </c>
      <c r="C141" s="7" t="s">
        <v>261</v>
      </c>
      <c r="D141" s="7" t="s">
        <v>262</v>
      </c>
      <c r="E141" s="7" t="s">
        <v>278</v>
      </c>
      <c r="F141" s="7">
        <v>1</v>
      </c>
      <c r="G141" s="7">
        <v>7</v>
      </c>
      <c r="H141" s="7">
        <v>0</v>
      </c>
      <c r="I141" s="7">
        <v>0</v>
      </c>
      <c r="J141" s="4">
        <f>VLOOKUP(A141,List2!$A$3:$F$288,5,FALSE)</f>
        <v>0</v>
      </c>
      <c r="K141" s="4">
        <f>VLOOKUP(A141,List2!$A$3:$F$288,6,FALSE)</f>
        <v>0</v>
      </c>
      <c r="L141" s="6">
        <f t="shared" si="6"/>
        <v>1</v>
      </c>
      <c r="M141" s="6">
        <f t="shared" si="8"/>
        <v>1</v>
      </c>
      <c r="N141" s="6">
        <f t="shared" si="7"/>
        <v>7</v>
      </c>
    </row>
    <row r="142" spans="1:14" ht="15">
      <c r="A142" s="7">
        <v>102931666</v>
      </c>
      <c r="B142" s="7">
        <v>600130835</v>
      </c>
      <c r="C142" s="7" t="s">
        <v>263</v>
      </c>
      <c r="D142" s="7" t="s">
        <v>192</v>
      </c>
      <c r="E142" s="7" t="s">
        <v>278</v>
      </c>
      <c r="F142" s="7">
        <v>1</v>
      </c>
      <c r="G142" s="7">
        <v>6</v>
      </c>
      <c r="H142" s="7">
        <v>0</v>
      </c>
      <c r="I142" s="7">
        <v>0</v>
      </c>
      <c r="J142" s="4">
        <f>VLOOKUP(A142,List2!$A$3:$F$288,5,FALSE)</f>
        <v>0</v>
      </c>
      <c r="K142" s="4">
        <f>VLOOKUP(A142,List2!$A$3:$F$288,6,FALSE)</f>
        <v>0</v>
      </c>
      <c r="L142" s="6">
        <f t="shared" si="6"/>
        <v>1</v>
      </c>
      <c r="M142" s="6">
        <f t="shared" si="8"/>
        <v>1</v>
      </c>
      <c r="N142" s="6">
        <f t="shared" si="7"/>
        <v>6</v>
      </c>
    </row>
    <row r="143" spans="1:14" ht="15">
      <c r="A143" s="7">
        <v>102931682</v>
      </c>
      <c r="B143" s="7">
        <v>600130525</v>
      </c>
      <c r="C143" s="7" t="s">
        <v>264</v>
      </c>
      <c r="D143" s="7" t="s">
        <v>257</v>
      </c>
      <c r="E143" s="7" t="s">
        <v>278</v>
      </c>
      <c r="F143" s="7">
        <v>1</v>
      </c>
      <c r="G143" s="7">
        <v>9</v>
      </c>
      <c r="H143" s="7">
        <v>0</v>
      </c>
      <c r="I143" s="7">
        <v>0</v>
      </c>
      <c r="J143" s="4">
        <f>VLOOKUP(A143,List2!$A$3:$F$288,5,FALSE)</f>
        <v>0</v>
      </c>
      <c r="K143" s="4">
        <f>VLOOKUP(A143,List2!$A$3:$F$288,6,FALSE)</f>
        <v>0</v>
      </c>
      <c r="L143" s="6">
        <f t="shared" si="6"/>
        <v>1</v>
      </c>
      <c r="M143" s="6">
        <f t="shared" si="8"/>
        <v>1</v>
      </c>
      <c r="N143" s="6">
        <f t="shared" si="7"/>
        <v>9</v>
      </c>
    </row>
    <row r="144" spans="1:14" ht="15">
      <c r="A144" s="7">
        <v>102931691</v>
      </c>
      <c r="B144" s="7">
        <v>600130533</v>
      </c>
      <c r="C144" s="7" t="s">
        <v>265</v>
      </c>
      <c r="D144" s="7" t="s">
        <v>266</v>
      </c>
      <c r="E144" s="7" t="s">
        <v>278</v>
      </c>
      <c r="F144" s="7">
        <v>1</v>
      </c>
      <c r="G144" s="7">
        <v>9</v>
      </c>
      <c r="H144" s="7">
        <v>0</v>
      </c>
      <c r="I144" s="7">
        <v>0</v>
      </c>
      <c r="J144" s="4">
        <f>VLOOKUP(A144,List2!$A$3:$F$288,5,FALSE)</f>
        <v>0</v>
      </c>
      <c r="K144" s="4">
        <f>VLOOKUP(A144,List2!$A$3:$F$288,6,FALSE)</f>
        <v>0</v>
      </c>
      <c r="L144" s="6">
        <f t="shared" si="6"/>
        <v>1</v>
      </c>
      <c r="M144" s="6">
        <f t="shared" si="8"/>
        <v>1</v>
      </c>
      <c r="N144" s="6">
        <f t="shared" si="7"/>
        <v>9</v>
      </c>
    </row>
    <row r="145" spans="1:14" ht="15">
      <c r="A145" s="7">
        <v>102931712</v>
      </c>
      <c r="B145" s="7">
        <v>600130541</v>
      </c>
      <c r="C145" s="7" t="s">
        <v>267</v>
      </c>
      <c r="D145" s="7" t="s">
        <v>221</v>
      </c>
      <c r="E145" s="7" t="s">
        <v>278</v>
      </c>
      <c r="F145" s="7">
        <v>0</v>
      </c>
      <c r="G145" s="7">
        <v>4</v>
      </c>
      <c r="H145" s="7">
        <v>0</v>
      </c>
      <c r="I145" s="7">
        <v>0</v>
      </c>
      <c r="J145" s="4">
        <f>VLOOKUP(A145,List2!$A$3:$F$288,5,FALSE)</f>
        <v>0</v>
      </c>
      <c r="K145" s="4">
        <f>VLOOKUP(A145,List2!$A$3:$F$288,6,FALSE)</f>
        <v>0</v>
      </c>
      <c r="L145" s="6">
        <f t="shared" si="6"/>
        <v>0</v>
      </c>
      <c r="M145" s="6">
        <v>1</v>
      </c>
      <c r="N145" s="6">
        <f t="shared" si="7"/>
        <v>4</v>
      </c>
    </row>
    <row r="146" spans="1:14" ht="15">
      <c r="A146" s="7">
        <v>102931747</v>
      </c>
      <c r="B146" s="7">
        <v>600130568</v>
      </c>
      <c r="C146" s="7" t="s">
        <v>268</v>
      </c>
      <c r="D146" s="7" t="s">
        <v>269</v>
      </c>
      <c r="E146" s="7" t="s">
        <v>278</v>
      </c>
      <c r="F146" s="7">
        <v>1</v>
      </c>
      <c r="G146" s="7">
        <v>12</v>
      </c>
      <c r="H146" s="7">
        <v>0</v>
      </c>
      <c r="I146" s="7">
        <v>0</v>
      </c>
      <c r="J146" s="4">
        <f>VLOOKUP(A146,List2!$A$3:$F$288,5,FALSE)</f>
        <v>0</v>
      </c>
      <c r="K146" s="4">
        <f>VLOOKUP(A146,List2!$A$3:$F$288,6,FALSE)</f>
        <v>0</v>
      </c>
      <c r="L146" s="6">
        <f t="shared" si="6"/>
        <v>1</v>
      </c>
      <c r="M146" s="6">
        <f t="shared" si="8"/>
        <v>1</v>
      </c>
      <c r="N146" s="6">
        <f t="shared" si="7"/>
        <v>12</v>
      </c>
    </row>
    <row r="147" spans="1:14" ht="15">
      <c r="A147" s="7">
        <v>102931755</v>
      </c>
      <c r="B147" s="7">
        <v>600130576</v>
      </c>
      <c r="C147" s="7" t="s">
        <v>270</v>
      </c>
      <c r="D147" s="7" t="s">
        <v>271</v>
      </c>
      <c r="E147" s="7" t="s">
        <v>278</v>
      </c>
      <c r="F147" s="7">
        <v>0</v>
      </c>
      <c r="G147" s="7">
        <v>4</v>
      </c>
      <c r="H147" s="7">
        <v>0</v>
      </c>
      <c r="I147" s="7">
        <v>0</v>
      </c>
      <c r="J147" s="4">
        <f>VLOOKUP(A147,List2!$A$3:$F$288,5,FALSE)</f>
        <v>0</v>
      </c>
      <c r="K147" s="4">
        <f>VLOOKUP(A147,List2!$A$3:$F$288,6,FALSE)</f>
        <v>0</v>
      </c>
      <c r="L147" s="6">
        <f t="shared" si="6"/>
        <v>0</v>
      </c>
      <c r="M147" s="6">
        <v>1</v>
      </c>
      <c r="N147" s="6">
        <f t="shared" si="7"/>
        <v>4</v>
      </c>
    </row>
    <row r="148" spans="1:14" ht="15">
      <c r="A148" s="7">
        <v>102931763</v>
      </c>
      <c r="B148" s="7">
        <v>600130584</v>
      </c>
      <c r="C148" s="7" t="s">
        <v>272</v>
      </c>
      <c r="D148" s="7" t="s">
        <v>177</v>
      </c>
      <c r="E148" s="7" t="s">
        <v>278</v>
      </c>
      <c r="F148" s="7">
        <v>0</v>
      </c>
      <c r="G148" s="7">
        <v>5</v>
      </c>
      <c r="H148" s="7">
        <v>0</v>
      </c>
      <c r="I148" s="7">
        <v>0</v>
      </c>
      <c r="J148" s="4">
        <f>VLOOKUP(A148,List2!$A$3:$F$288,5,FALSE)</f>
        <v>0</v>
      </c>
      <c r="K148" s="4">
        <f>VLOOKUP(A148,List2!$A$3:$F$288,6,FALSE)</f>
        <v>0</v>
      </c>
      <c r="L148" s="6">
        <f t="shared" si="6"/>
        <v>0</v>
      </c>
      <c r="M148" s="6">
        <v>1</v>
      </c>
      <c r="N148" s="6">
        <f t="shared" si="7"/>
        <v>5</v>
      </c>
    </row>
    <row r="149" spans="1:14" ht="15">
      <c r="A149" s="7">
        <v>102931771</v>
      </c>
      <c r="B149" s="7">
        <v>600130592</v>
      </c>
      <c r="C149" s="7" t="s">
        <v>273</v>
      </c>
      <c r="D149" s="7" t="s">
        <v>274</v>
      </c>
      <c r="E149" s="7" t="s">
        <v>278</v>
      </c>
      <c r="F149" s="7">
        <v>0</v>
      </c>
      <c r="G149" s="7">
        <v>2</v>
      </c>
      <c r="H149" s="7">
        <v>0</v>
      </c>
      <c r="I149" s="7">
        <v>0</v>
      </c>
      <c r="J149" s="4">
        <f>VLOOKUP(A149,List2!$A$3:$F$288,5,FALSE)</f>
        <v>0</v>
      </c>
      <c r="K149" s="4">
        <f>VLOOKUP(A149,List2!$A$3:$F$288,6,FALSE)</f>
        <v>0</v>
      </c>
      <c r="L149" s="6">
        <f t="shared" si="6"/>
        <v>0</v>
      </c>
      <c r="M149" s="6">
        <v>1</v>
      </c>
      <c r="N149" s="6">
        <f t="shared" si="7"/>
        <v>2</v>
      </c>
    </row>
    <row r="150" spans="1:14" ht="15">
      <c r="A150" s="7">
        <v>102931801</v>
      </c>
      <c r="B150" s="7">
        <v>600130606</v>
      </c>
      <c r="C150" s="7" t="s">
        <v>275</v>
      </c>
      <c r="D150" s="7" t="s">
        <v>65</v>
      </c>
      <c r="E150" s="7" t="s">
        <v>278</v>
      </c>
      <c r="F150" s="7">
        <v>0</v>
      </c>
      <c r="G150" s="7">
        <v>4</v>
      </c>
      <c r="H150" s="7">
        <v>0</v>
      </c>
      <c r="I150" s="7">
        <v>0</v>
      </c>
      <c r="J150" s="4">
        <f>VLOOKUP(A150,List2!$A$3:$F$288,5,FALSE)</f>
        <v>0</v>
      </c>
      <c r="K150" s="4">
        <f>VLOOKUP(A150,List2!$A$3:$F$288,6,FALSE)</f>
        <v>0</v>
      </c>
      <c r="L150" s="6">
        <f t="shared" si="6"/>
        <v>0</v>
      </c>
      <c r="M150" s="6">
        <v>1</v>
      </c>
      <c r="N150" s="6">
        <f t="shared" si="7"/>
        <v>4</v>
      </c>
    </row>
    <row r="151" spans="1:14" ht="15">
      <c r="A151" s="7">
        <v>102931810</v>
      </c>
      <c r="B151" s="7">
        <v>600130614</v>
      </c>
      <c r="C151" s="7" t="s">
        <v>276</v>
      </c>
      <c r="D151" s="7" t="s">
        <v>274</v>
      </c>
      <c r="E151" s="7" t="s">
        <v>278</v>
      </c>
      <c r="F151" s="7">
        <v>1</v>
      </c>
      <c r="G151" s="7">
        <v>7</v>
      </c>
      <c r="H151" s="7">
        <v>0</v>
      </c>
      <c r="I151" s="7">
        <v>0</v>
      </c>
      <c r="J151" s="4">
        <f>VLOOKUP(A151,List2!$A$3:$F$288,5,FALSE)</f>
        <v>0</v>
      </c>
      <c r="K151" s="4">
        <f>VLOOKUP(A151,List2!$A$3:$F$288,6,FALSE)</f>
        <v>0</v>
      </c>
      <c r="L151" s="6">
        <f t="shared" si="6"/>
        <v>1</v>
      </c>
      <c r="M151" s="6">
        <f t="shared" si="8"/>
        <v>1</v>
      </c>
      <c r="N151" s="6">
        <f t="shared" si="7"/>
        <v>7</v>
      </c>
    </row>
    <row r="152" spans="1:14" ht="15">
      <c r="A152" s="7">
        <v>102931828</v>
      </c>
      <c r="B152" s="7">
        <v>600130622</v>
      </c>
      <c r="C152" s="7" t="s">
        <v>277</v>
      </c>
      <c r="D152" s="7" t="s">
        <v>262</v>
      </c>
      <c r="E152" s="7" t="s">
        <v>278</v>
      </c>
      <c r="F152" s="7">
        <v>0</v>
      </c>
      <c r="G152" s="7">
        <v>4</v>
      </c>
      <c r="H152" s="7">
        <v>0</v>
      </c>
      <c r="I152" s="7">
        <v>0</v>
      </c>
      <c r="J152" s="4">
        <f>VLOOKUP(A152,List2!$A$3:$F$288,5,FALSE)</f>
        <v>0</v>
      </c>
      <c r="K152" s="4">
        <f>VLOOKUP(A152,List2!$A$3:$F$288,6,FALSE)</f>
        <v>0</v>
      </c>
      <c r="L152" s="6">
        <f t="shared" si="6"/>
        <v>0</v>
      </c>
      <c r="M152" s="6">
        <v>1</v>
      </c>
      <c r="N152" s="6">
        <f t="shared" si="7"/>
        <v>4</v>
      </c>
    </row>
    <row r="153" spans="1:14" ht="15">
      <c r="A153" s="7">
        <v>102931844</v>
      </c>
      <c r="B153" s="7">
        <v>600130339</v>
      </c>
      <c r="C153" s="7" t="s">
        <v>278</v>
      </c>
      <c r="D153" s="7" t="s">
        <v>279</v>
      </c>
      <c r="E153" s="7" t="s">
        <v>278</v>
      </c>
      <c r="F153" s="7">
        <v>1</v>
      </c>
      <c r="G153" s="7">
        <v>16</v>
      </c>
      <c r="H153" s="7">
        <v>0</v>
      </c>
      <c r="I153" s="7">
        <v>0</v>
      </c>
      <c r="J153" s="4">
        <f>VLOOKUP(A153,List2!$A$3:$F$288,5,FALSE)</f>
        <v>1</v>
      </c>
      <c r="K153" s="4">
        <f>VLOOKUP(A153,List2!$A$3:$F$288,6,FALSE)</f>
        <v>0</v>
      </c>
      <c r="L153" s="6">
        <f t="shared" si="6"/>
        <v>1</v>
      </c>
      <c r="M153" s="6">
        <f t="shared" si="8"/>
        <v>1</v>
      </c>
      <c r="N153" s="6">
        <f t="shared" si="7"/>
        <v>17</v>
      </c>
    </row>
    <row r="154" spans="1:14" ht="15">
      <c r="A154" s="7">
        <v>102931852</v>
      </c>
      <c r="B154" s="7">
        <v>600130649</v>
      </c>
      <c r="C154" s="7" t="s">
        <v>280</v>
      </c>
      <c r="D154" s="7" t="s">
        <v>281</v>
      </c>
      <c r="E154" s="7" t="s">
        <v>278</v>
      </c>
      <c r="F154" s="7">
        <v>1</v>
      </c>
      <c r="G154" s="7">
        <v>14</v>
      </c>
      <c r="H154" s="7">
        <v>0</v>
      </c>
      <c r="I154" s="7">
        <v>0</v>
      </c>
      <c r="J154" s="4">
        <f>VLOOKUP(A154,List2!$A$3:$F$288,5,FALSE)</f>
        <v>0</v>
      </c>
      <c r="K154" s="4">
        <f>VLOOKUP(A154,List2!$A$3:$F$288,6,FALSE)</f>
        <v>0</v>
      </c>
      <c r="L154" s="6">
        <f t="shared" si="6"/>
        <v>1</v>
      </c>
      <c r="M154" s="6">
        <f t="shared" si="8"/>
        <v>1</v>
      </c>
      <c r="N154" s="6">
        <f t="shared" si="7"/>
        <v>14</v>
      </c>
    </row>
    <row r="155" spans="1:14" ht="15">
      <c r="A155" s="7">
        <v>102931879</v>
      </c>
      <c r="B155" s="7">
        <v>600130665</v>
      </c>
      <c r="C155" s="7" t="s">
        <v>270</v>
      </c>
      <c r="D155" s="7" t="s">
        <v>284</v>
      </c>
      <c r="E155" s="7" t="s">
        <v>278</v>
      </c>
      <c r="F155" s="7">
        <v>0</v>
      </c>
      <c r="G155" s="7">
        <v>7</v>
      </c>
      <c r="H155" s="7">
        <v>0</v>
      </c>
      <c r="I155" s="7">
        <v>0</v>
      </c>
      <c r="J155" s="4">
        <f>VLOOKUP(A155,List2!$A$3:$F$288,5,FALSE)</f>
        <v>0</v>
      </c>
      <c r="K155" s="4">
        <f>VLOOKUP(A155,List2!$A$3:$F$288,6,FALSE)</f>
        <v>0</v>
      </c>
      <c r="L155" s="6">
        <f t="shared" si="6"/>
        <v>0</v>
      </c>
      <c r="M155" s="6">
        <v>1</v>
      </c>
      <c r="N155" s="6">
        <f t="shared" si="7"/>
        <v>7</v>
      </c>
    </row>
    <row r="156" spans="1:14" ht="15">
      <c r="A156" s="7">
        <v>102931887</v>
      </c>
      <c r="B156" s="7">
        <v>600130045</v>
      </c>
      <c r="C156" s="7" t="s">
        <v>285</v>
      </c>
      <c r="D156" s="7" t="s">
        <v>167</v>
      </c>
      <c r="E156" s="7" t="s">
        <v>278</v>
      </c>
      <c r="F156" s="7">
        <v>1</v>
      </c>
      <c r="G156" s="7">
        <v>18</v>
      </c>
      <c r="H156" s="7">
        <v>0</v>
      </c>
      <c r="I156" s="7">
        <v>0</v>
      </c>
      <c r="J156" s="4">
        <f>VLOOKUP(A156,List2!$A$3:$F$288,5,FALSE)</f>
        <v>0</v>
      </c>
      <c r="K156" s="4">
        <f>VLOOKUP(A156,List2!$A$3:$F$288,6,FALSE)</f>
        <v>0</v>
      </c>
      <c r="L156" s="6">
        <f t="shared" si="6"/>
        <v>1</v>
      </c>
      <c r="M156" s="6">
        <f t="shared" si="8"/>
        <v>1</v>
      </c>
      <c r="N156" s="6">
        <f t="shared" si="7"/>
        <v>18</v>
      </c>
    </row>
    <row r="157" spans="1:14" ht="15">
      <c r="A157" s="7">
        <v>102931895</v>
      </c>
      <c r="B157" s="7">
        <v>600130053</v>
      </c>
      <c r="C157" s="7" t="s">
        <v>286</v>
      </c>
      <c r="D157" s="7" t="s">
        <v>287</v>
      </c>
      <c r="E157" s="7" t="s">
        <v>278</v>
      </c>
      <c r="F157" s="7">
        <v>1</v>
      </c>
      <c r="G157" s="7">
        <v>13</v>
      </c>
      <c r="H157" s="7">
        <v>0</v>
      </c>
      <c r="I157" s="7">
        <v>0</v>
      </c>
      <c r="J157" s="4">
        <f>VLOOKUP(A157,List2!$A$3:$F$288,5,FALSE)</f>
        <v>0</v>
      </c>
      <c r="K157" s="4">
        <f>VLOOKUP(A157,List2!$A$3:$F$288,6,FALSE)</f>
        <v>0</v>
      </c>
      <c r="L157" s="6">
        <f t="shared" si="6"/>
        <v>1</v>
      </c>
      <c r="M157" s="6">
        <f t="shared" si="8"/>
        <v>1</v>
      </c>
      <c r="N157" s="6">
        <f t="shared" si="7"/>
        <v>13</v>
      </c>
    </row>
    <row r="158" spans="1:14" ht="15">
      <c r="A158" s="7">
        <v>102931925</v>
      </c>
      <c r="B158" s="7">
        <v>600130070</v>
      </c>
      <c r="C158" s="7" t="s">
        <v>288</v>
      </c>
      <c r="D158" s="7" t="s">
        <v>289</v>
      </c>
      <c r="E158" s="7" t="s">
        <v>278</v>
      </c>
      <c r="F158" s="7">
        <v>1</v>
      </c>
      <c r="G158" s="7">
        <v>25</v>
      </c>
      <c r="H158" s="7">
        <v>0</v>
      </c>
      <c r="I158" s="7">
        <v>0</v>
      </c>
      <c r="J158" s="4">
        <f>VLOOKUP(A158,List2!$A$3:$F$288,5,FALSE)</f>
        <v>0</v>
      </c>
      <c r="K158" s="4">
        <f>VLOOKUP(A158,List2!$A$3:$F$288,6,FALSE)</f>
        <v>1</v>
      </c>
      <c r="L158" s="6">
        <f t="shared" si="6"/>
        <v>1</v>
      </c>
      <c r="M158" s="6">
        <f t="shared" si="8"/>
        <v>1</v>
      </c>
      <c r="N158" s="6">
        <f t="shared" si="7"/>
        <v>26</v>
      </c>
    </row>
    <row r="159" spans="1:14" ht="15">
      <c r="A159" s="7">
        <v>102931941</v>
      </c>
      <c r="B159" s="7">
        <v>600130088</v>
      </c>
      <c r="C159" s="7" t="s">
        <v>290</v>
      </c>
      <c r="D159" s="7" t="s">
        <v>291</v>
      </c>
      <c r="E159" s="7" t="s">
        <v>278</v>
      </c>
      <c r="F159" s="7">
        <v>1</v>
      </c>
      <c r="G159" s="7">
        <v>15</v>
      </c>
      <c r="H159" s="7">
        <v>0</v>
      </c>
      <c r="I159" s="7">
        <v>0</v>
      </c>
      <c r="J159" s="4">
        <f>VLOOKUP(A159,List2!$A$3:$F$288,5,FALSE)</f>
        <v>0</v>
      </c>
      <c r="K159" s="4">
        <f>VLOOKUP(A159,List2!$A$3:$F$288,6,FALSE)</f>
        <v>0</v>
      </c>
      <c r="L159" s="6">
        <f t="shared" si="6"/>
        <v>1</v>
      </c>
      <c r="M159" s="6">
        <f t="shared" si="8"/>
        <v>1</v>
      </c>
      <c r="N159" s="6">
        <f t="shared" si="7"/>
        <v>15</v>
      </c>
    </row>
    <row r="160" spans="1:14" ht="15">
      <c r="A160" s="7">
        <v>102931950</v>
      </c>
      <c r="B160" s="7">
        <v>600130843</v>
      </c>
      <c r="C160" s="7" t="s">
        <v>292</v>
      </c>
      <c r="D160" s="7" t="s">
        <v>293</v>
      </c>
      <c r="E160" s="7" t="s">
        <v>278</v>
      </c>
      <c r="F160" s="7">
        <v>1</v>
      </c>
      <c r="G160" s="7">
        <v>17</v>
      </c>
      <c r="H160" s="7">
        <v>0</v>
      </c>
      <c r="I160" s="7">
        <v>0</v>
      </c>
      <c r="J160" s="4">
        <f>VLOOKUP(A160,List2!$A$3:$F$288,5,FALSE)</f>
        <v>0</v>
      </c>
      <c r="K160" s="4">
        <f>VLOOKUP(A160,List2!$A$3:$F$288,6,FALSE)</f>
        <v>0</v>
      </c>
      <c r="L160" s="6">
        <f t="shared" si="6"/>
        <v>1</v>
      </c>
      <c r="M160" s="6">
        <f t="shared" si="8"/>
        <v>1</v>
      </c>
      <c r="N160" s="6">
        <f t="shared" si="7"/>
        <v>17</v>
      </c>
    </row>
    <row r="161" spans="1:14" ht="15">
      <c r="A161" s="7">
        <v>102931968</v>
      </c>
      <c r="B161" s="7">
        <v>600130096</v>
      </c>
      <c r="C161" s="7" t="s">
        <v>294</v>
      </c>
      <c r="D161" s="7" t="s">
        <v>295</v>
      </c>
      <c r="E161" s="7" t="s">
        <v>278</v>
      </c>
      <c r="F161" s="7">
        <v>2</v>
      </c>
      <c r="G161" s="7">
        <v>35</v>
      </c>
      <c r="H161" s="7">
        <v>0</v>
      </c>
      <c r="I161" s="7">
        <v>0</v>
      </c>
      <c r="J161" s="4">
        <f>VLOOKUP(A161,List2!$A$3:$F$288,5,FALSE)</f>
        <v>0</v>
      </c>
      <c r="K161" s="4">
        <f>VLOOKUP(A161,List2!$A$3:$F$288,6,FALSE)</f>
        <v>0</v>
      </c>
      <c r="L161" s="6">
        <f t="shared" si="6"/>
        <v>2</v>
      </c>
      <c r="M161" s="6">
        <f t="shared" si="8"/>
        <v>2</v>
      </c>
      <c r="N161" s="6">
        <f t="shared" si="7"/>
        <v>35</v>
      </c>
    </row>
    <row r="162" spans="1:14" ht="15">
      <c r="A162" s="7">
        <v>102931976</v>
      </c>
      <c r="B162" s="7">
        <v>600130100</v>
      </c>
      <c r="C162" s="7" t="s">
        <v>294</v>
      </c>
      <c r="D162" s="7" t="s">
        <v>296</v>
      </c>
      <c r="E162" s="7" t="s">
        <v>278</v>
      </c>
      <c r="F162" s="7">
        <v>3</v>
      </c>
      <c r="G162" s="7">
        <v>50</v>
      </c>
      <c r="H162" s="7">
        <v>0</v>
      </c>
      <c r="I162" s="7">
        <v>0</v>
      </c>
      <c r="J162" s="4">
        <f>VLOOKUP(A162,List2!$A$3:$F$288,5,FALSE)</f>
        <v>0</v>
      </c>
      <c r="K162" s="4">
        <f>VLOOKUP(A162,List2!$A$3:$F$288,6,FALSE)</f>
        <v>0</v>
      </c>
      <c r="L162" s="6">
        <f t="shared" si="6"/>
        <v>3</v>
      </c>
      <c r="M162" s="6">
        <f t="shared" si="8"/>
        <v>3</v>
      </c>
      <c r="N162" s="6">
        <f t="shared" si="7"/>
        <v>50</v>
      </c>
    </row>
    <row r="163" spans="1:14" ht="15">
      <c r="A163" s="7">
        <v>102943010</v>
      </c>
      <c r="B163" s="7">
        <v>600130134</v>
      </c>
      <c r="C163" s="7" t="s">
        <v>72</v>
      </c>
      <c r="D163" s="7" t="s">
        <v>298</v>
      </c>
      <c r="E163" s="7" t="s">
        <v>278</v>
      </c>
      <c r="F163" s="7">
        <v>1</v>
      </c>
      <c r="G163" s="7">
        <v>9</v>
      </c>
      <c r="H163" s="7">
        <v>0</v>
      </c>
      <c r="I163" s="7">
        <v>0</v>
      </c>
      <c r="J163" s="4">
        <f>VLOOKUP(A163,List2!$A$3:$F$288,5,FALSE)</f>
        <v>0</v>
      </c>
      <c r="K163" s="4">
        <f>VLOOKUP(A163,List2!$A$3:$F$288,6,FALSE)</f>
        <v>0</v>
      </c>
      <c r="L163" s="6">
        <f t="shared" si="6"/>
        <v>1</v>
      </c>
      <c r="M163" s="6">
        <f t="shared" si="8"/>
        <v>1</v>
      </c>
      <c r="N163" s="6">
        <f t="shared" si="7"/>
        <v>9</v>
      </c>
    </row>
    <row r="164" spans="1:14" ht="15">
      <c r="A164" s="7">
        <v>102943028</v>
      </c>
      <c r="B164" s="7">
        <v>600130142</v>
      </c>
      <c r="C164" s="7" t="s">
        <v>299</v>
      </c>
      <c r="D164" s="7" t="s">
        <v>300</v>
      </c>
      <c r="E164" s="7" t="s">
        <v>278</v>
      </c>
      <c r="F164" s="7">
        <v>1</v>
      </c>
      <c r="G164" s="7">
        <v>17</v>
      </c>
      <c r="H164" s="7">
        <v>0</v>
      </c>
      <c r="I164" s="7">
        <v>0</v>
      </c>
      <c r="J164" s="4">
        <f>VLOOKUP(A164,List2!$A$3:$F$288,5,FALSE)</f>
        <v>0</v>
      </c>
      <c r="K164" s="4">
        <f>VLOOKUP(A164,List2!$A$3:$F$288,6,FALSE)</f>
        <v>0</v>
      </c>
      <c r="L164" s="6">
        <f t="shared" si="6"/>
        <v>1</v>
      </c>
      <c r="M164" s="6">
        <f t="shared" si="8"/>
        <v>1</v>
      </c>
      <c r="N164" s="6">
        <f t="shared" si="7"/>
        <v>17</v>
      </c>
    </row>
    <row r="165" spans="1:14" ht="15">
      <c r="A165" s="7">
        <v>102943052</v>
      </c>
      <c r="B165" s="7">
        <v>600130151</v>
      </c>
      <c r="C165" s="7" t="s">
        <v>301</v>
      </c>
      <c r="D165" s="7" t="s">
        <v>302</v>
      </c>
      <c r="E165" s="7" t="s">
        <v>278</v>
      </c>
      <c r="F165" s="7">
        <v>1</v>
      </c>
      <c r="G165" s="7">
        <v>20</v>
      </c>
      <c r="H165" s="7">
        <v>0</v>
      </c>
      <c r="I165" s="7">
        <v>0</v>
      </c>
      <c r="J165" s="4">
        <f>VLOOKUP(A165,List2!$A$3:$F$288,5,FALSE)</f>
        <v>0</v>
      </c>
      <c r="K165" s="4">
        <f>VLOOKUP(A165,List2!$A$3:$F$288,6,FALSE)</f>
        <v>0</v>
      </c>
      <c r="L165" s="6">
        <f t="shared" si="6"/>
        <v>1</v>
      </c>
      <c r="M165" s="6">
        <f t="shared" si="8"/>
        <v>1</v>
      </c>
      <c r="N165" s="6">
        <f t="shared" si="7"/>
        <v>20</v>
      </c>
    </row>
    <row r="166" spans="1:14" ht="15">
      <c r="A166" s="7">
        <v>102943061</v>
      </c>
      <c r="B166" s="7">
        <v>600130169</v>
      </c>
      <c r="C166" s="7" t="s">
        <v>303</v>
      </c>
      <c r="D166" s="7" t="s">
        <v>304</v>
      </c>
      <c r="E166" s="7" t="s">
        <v>278</v>
      </c>
      <c r="F166" s="7">
        <v>2</v>
      </c>
      <c r="G166" s="7">
        <v>40</v>
      </c>
      <c r="H166" s="7">
        <v>0</v>
      </c>
      <c r="I166" s="7">
        <v>0</v>
      </c>
      <c r="J166" s="4">
        <f>VLOOKUP(A166,List2!$A$3:$F$288,5,FALSE)</f>
        <v>0</v>
      </c>
      <c r="K166" s="4">
        <f>VLOOKUP(A166,List2!$A$3:$F$288,6,FALSE)</f>
        <v>0</v>
      </c>
      <c r="L166" s="6">
        <f t="shared" si="6"/>
        <v>2</v>
      </c>
      <c r="M166" s="6">
        <f t="shared" si="8"/>
        <v>2</v>
      </c>
      <c r="N166" s="6">
        <f t="shared" si="7"/>
        <v>40</v>
      </c>
    </row>
    <row r="167" spans="1:14" ht="15">
      <c r="A167" s="7">
        <v>102943095</v>
      </c>
      <c r="B167" s="7">
        <v>600130193</v>
      </c>
      <c r="C167" s="7" t="s">
        <v>251</v>
      </c>
      <c r="D167" s="7" t="s">
        <v>306</v>
      </c>
      <c r="E167" s="7" t="s">
        <v>278</v>
      </c>
      <c r="F167" s="7">
        <v>2</v>
      </c>
      <c r="G167" s="7">
        <v>42</v>
      </c>
      <c r="H167" s="7">
        <v>0</v>
      </c>
      <c r="I167" s="7">
        <v>0</v>
      </c>
      <c r="J167" s="4">
        <f>VLOOKUP(A167,List2!$A$3:$F$288,5,FALSE)</f>
        <v>0</v>
      </c>
      <c r="K167" s="4">
        <f>VLOOKUP(A167,List2!$A$3:$F$288,6,FALSE)</f>
        <v>0</v>
      </c>
      <c r="L167" s="6">
        <f t="shared" si="6"/>
        <v>2</v>
      </c>
      <c r="M167" s="6">
        <f t="shared" si="8"/>
        <v>2</v>
      </c>
      <c r="N167" s="6">
        <f t="shared" si="7"/>
        <v>42</v>
      </c>
    </row>
    <row r="168" spans="1:14" ht="15">
      <c r="A168" s="7">
        <v>102943117</v>
      </c>
      <c r="B168" s="7">
        <v>600130207</v>
      </c>
      <c r="C168" s="7" t="s">
        <v>307</v>
      </c>
      <c r="D168" s="7" t="s">
        <v>308</v>
      </c>
      <c r="E168" s="7" t="s">
        <v>278</v>
      </c>
      <c r="F168" s="7">
        <v>1</v>
      </c>
      <c r="G168" s="7">
        <v>25</v>
      </c>
      <c r="H168" s="7">
        <v>0</v>
      </c>
      <c r="I168" s="7">
        <v>0</v>
      </c>
      <c r="J168" s="4">
        <f>VLOOKUP(A168,List2!$A$3:$F$288,5,FALSE)</f>
        <v>0</v>
      </c>
      <c r="K168" s="4">
        <f>VLOOKUP(A168,List2!$A$3:$F$288,6,FALSE)</f>
        <v>0</v>
      </c>
      <c r="L168" s="6">
        <f t="shared" si="6"/>
        <v>1</v>
      </c>
      <c r="M168" s="6">
        <f t="shared" si="8"/>
        <v>1</v>
      </c>
      <c r="N168" s="6">
        <f t="shared" si="7"/>
        <v>25</v>
      </c>
    </row>
    <row r="169" spans="1:14" ht="15">
      <c r="A169" s="7">
        <v>102943133</v>
      </c>
      <c r="B169" s="7">
        <v>600130215</v>
      </c>
      <c r="C169" s="7" t="s">
        <v>309</v>
      </c>
      <c r="D169" s="7" t="s">
        <v>310</v>
      </c>
      <c r="E169" s="7" t="s">
        <v>278</v>
      </c>
      <c r="F169" s="7">
        <v>2</v>
      </c>
      <c r="G169" s="7">
        <v>32</v>
      </c>
      <c r="H169" s="7">
        <v>0</v>
      </c>
      <c r="I169" s="7">
        <v>0</v>
      </c>
      <c r="J169" s="4">
        <f>VLOOKUP(A169,List2!$A$3:$F$288,5,FALSE)</f>
        <v>0</v>
      </c>
      <c r="K169" s="4">
        <f>VLOOKUP(A169,List2!$A$3:$F$288,6,FALSE)</f>
        <v>0</v>
      </c>
      <c r="L169" s="6">
        <f t="shared" si="6"/>
        <v>2</v>
      </c>
      <c r="M169" s="6">
        <f t="shared" si="8"/>
        <v>2</v>
      </c>
      <c r="N169" s="6">
        <f t="shared" si="7"/>
        <v>32</v>
      </c>
    </row>
    <row r="170" spans="1:14" ht="15">
      <c r="A170" s="7">
        <v>102943168</v>
      </c>
      <c r="B170" s="7">
        <v>600130223</v>
      </c>
      <c r="C170" s="7" t="s">
        <v>311</v>
      </c>
      <c r="D170" s="7" t="s">
        <v>312</v>
      </c>
      <c r="E170" s="7" t="s">
        <v>278</v>
      </c>
      <c r="F170" s="7">
        <v>2</v>
      </c>
      <c r="G170" s="7">
        <v>30</v>
      </c>
      <c r="H170" s="7">
        <v>0</v>
      </c>
      <c r="I170" s="7">
        <v>0</v>
      </c>
      <c r="J170" s="4">
        <f>VLOOKUP(A170,List2!$A$3:$F$288,5,FALSE)</f>
        <v>0</v>
      </c>
      <c r="K170" s="4">
        <f>VLOOKUP(A170,List2!$A$3:$F$288,6,FALSE)</f>
        <v>0</v>
      </c>
      <c r="L170" s="6">
        <f t="shared" si="6"/>
        <v>2</v>
      </c>
      <c r="M170" s="6">
        <f t="shared" si="8"/>
        <v>2</v>
      </c>
      <c r="N170" s="6">
        <f t="shared" si="7"/>
        <v>30</v>
      </c>
    </row>
    <row r="171" spans="1:14" ht="15">
      <c r="A171" s="7">
        <v>102943192</v>
      </c>
      <c r="B171" s="7">
        <v>600130231</v>
      </c>
      <c r="C171" s="7" t="s">
        <v>313</v>
      </c>
      <c r="D171" s="7" t="s">
        <v>314</v>
      </c>
      <c r="E171" s="7" t="s">
        <v>278</v>
      </c>
      <c r="F171" s="7">
        <v>1</v>
      </c>
      <c r="G171" s="7">
        <v>10</v>
      </c>
      <c r="H171" s="7">
        <v>0</v>
      </c>
      <c r="I171" s="7">
        <v>0</v>
      </c>
      <c r="J171" s="4">
        <f>VLOOKUP(A171,List2!$A$3:$F$288,5,FALSE)</f>
        <v>0</v>
      </c>
      <c r="K171" s="4">
        <f>VLOOKUP(A171,List2!$A$3:$F$288,6,FALSE)</f>
        <v>0</v>
      </c>
      <c r="L171" s="6">
        <f t="shared" si="6"/>
        <v>1</v>
      </c>
      <c r="M171" s="6">
        <f t="shared" si="8"/>
        <v>1</v>
      </c>
      <c r="N171" s="6">
        <f t="shared" si="7"/>
        <v>10</v>
      </c>
    </row>
    <row r="172" spans="1:14" ht="15">
      <c r="A172" s="7">
        <v>102943206</v>
      </c>
      <c r="B172" s="7">
        <v>600130240</v>
      </c>
      <c r="C172" s="7" t="s">
        <v>315</v>
      </c>
      <c r="D172" s="7" t="s">
        <v>316</v>
      </c>
      <c r="E172" s="7" t="s">
        <v>278</v>
      </c>
      <c r="F172" s="7">
        <v>1</v>
      </c>
      <c r="G172" s="7">
        <v>15</v>
      </c>
      <c r="H172" s="7">
        <v>0</v>
      </c>
      <c r="I172" s="7">
        <v>0</v>
      </c>
      <c r="J172" s="4">
        <f>VLOOKUP(A172,List2!$A$3:$F$288,5,FALSE)</f>
        <v>0</v>
      </c>
      <c r="K172" s="4">
        <f>VLOOKUP(A172,List2!$A$3:$F$288,6,FALSE)</f>
        <v>0</v>
      </c>
      <c r="L172" s="6">
        <f t="shared" si="6"/>
        <v>1</v>
      </c>
      <c r="M172" s="6">
        <f t="shared" si="8"/>
        <v>1</v>
      </c>
      <c r="N172" s="6">
        <f t="shared" si="7"/>
        <v>15</v>
      </c>
    </row>
    <row r="173" spans="1:14" ht="15">
      <c r="A173" s="7">
        <v>102943214</v>
      </c>
      <c r="B173" s="7">
        <v>600130258</v>
      </c>
      <c r="C173" s="7" t="s">
        <v>317</v>
      </c>
      <c r="D173" s="7" t="s">
        <v>318</v>
      </c>
      <c r="E173" s="7" t="s">
        <v>278</v>
      </c>
      <c r="F173" s="7">
        <v>1</v>
      </c>
      <c r="G173" s="7">
        <v>11</v>
      </c>
      <c r="H173" s="7">
        <v>0</v>
      </c>
      <c r="I173" s="7">
        <v>0</v>
      </c>
      <c r="J173" s="4">
        <f>VLOOKUP(A173,List2!$A$3:$F$288,5,FALSE)</f>
        <v>0</v>
      </c>
      <c r="K173" s="4">
        <f>VLOOKUP(A173,List2!$A$3:$F$288,6,FALSE)</f>
        <v>0</v>
      </c>
      <c r="L173" s="6">
        <f t="shared" si="6"/>
        <v>1</v>
      </c>
      <c r="M173" s="6">
        <f t="shared" si="8"/>
        <v>1</v>
      </c>
      <c r="N173" s="6">
        <f t="shared" si="7"/>
        <v>11</v>
      </c>
    </row>
    <row r="174" spans="1:14" ht="15">
      <c r="A174" s="7">
        <v>102943231</v>
      </c>
      <c r="B174" s="7">
        <v>600130266</v>
      </c>
      <c r="C174" s="7" t="s">
        <v>319</v>
      </c>
      <c r="D174" s="7" t="s">
        <v>320</v>
      </c>
      <c r="E174" s="7" t="s">
        <v>278</v>
      </c>
      <c r="F174" s="7">
        <v>1</v>
      </c>
      <c r="G174" s="7">
        <v>15</v>
      </c>
      <c r="H174" s="7">
        <v>0</v>
      </c>
      <c r="I174" s="7">
        <v>0</v>
      </c>
      <c r="J174" s="4">
        <f>VLOOKUP(A174,List2!$A$3:$F$288,5,FALSE)</f>
        <v>0</v>
      </c>
      <c r="K174" s="4">
        <f>VLOOKUP(A174,List2!$A$3:$F$288,6,FALSE)</f>
        <v>0</v>
      </c>
      <c r="L174" s="6">
        <f t="shared" si="6"/>
        <v>1</v>
      </c>
      <c r="M174" s="6">
        <f t="shared" si="8"/>
        <v>1</v>
      </c>
      <c r="N174" s="6">
        <f t="shared" si="7"/>
        <v>15</v>
      </c>
    </row>
    <row r="175" spans="1:14" ht="15">
      <c r="A175" s="7">
        <v>102943273</v>
      </c>
      <c r="B175" s="7">
        <v>600130282</v>
      </c>
      <c r="C175" s="7" t="s">
        <v>323</v>
      </c>
      <c r="D175" s="7" t="s">
        <v>324</v>
      </c>
      <c r="E175" s="7" t="s">
        <v>278</v>
      </c>
      <c r="F175" s="7">
        <v>1</v>
      </c>
      <c r="G175" s="7">
        <v>19</v>
      </c>
      <c r="H175" s="7">
        <v>0</v>
      </c>
      <c r="I175" s="7">
        <v>0</v>
      </c>
      <c r="J175" s="4">
        <f>VLOOKUP(A175,List2!$A$3:$F$288,5,FALSE)</f>
        <v>0</v>
      </c>
      <c r="K175" s="4">
        <f>VLOOKUP(A175,List2!$A$3:$F$288,6,FALSE)</f>
        <v>0</v>
      </c>
      <c r="L175" s="6">
        <f t="shared" si="6"/>
        <v>1</v>
      </c>
      <c r="M175" s="6">
        <f t="shared" si="8"/>
        <v>1</v>
      </c>
      <c r="N175" s="6">
        <f t="shared" si="7"/>
        <v>19</v>
      </c>
    </row>
    <row r="176" spans="1:14" ht="15">
      <c r="A176" s="7">
        <v>102943338</v>
      </c>
      <c r="B176" s="7">
        <v>600130312</v>
      </c>
      <c r="C176" s="7" t="s">
        <v>278</v>
      </c>
      <c r="D176" s="7" t="s">
        <v>326</v>
      </c>
      <c r="E176" s="7" t="s">
        <v>278</v>
      </c>
      <c r="F176" s="7">
        <v>2</v>
      </c>
      <c r="G176" s="7">
        <v>49</v>
      </c>
      <c r="H176" s="7">
        <v>0</v>
      </c>
      <c r="I176" s="7">
        <v>0</v>
      </c>
      <c r="J176" s="4">
        <f>VLOOKUP(A176,List2!$A$3:$F$288,5,FALSE)</f>
        <v>0</v>
      </c>
      <c r="K176" s="4">
        <f>VLOOKUP(A176,List2!$A$3:$F$288,6,FALSE)</f>
        <v>0</v>
      </c>
      <c r="L176" s="6">
        <f t="shared" si="6"/>
        <v>2</v>
      </c>
      <c r="M176" s="6">
        <f t="shared" si="8"/>
        <v>2</v>
      </c>
      <c r="N176" s="6">
        <f t="shared" si="7"/>
        <v>49</v>
      </c>
    </row>
    <row r="177" spans="1:14" ht="15">
      <c r="A177" s="7">
        <v>102943346</v>
      </c>
      <c r="B177" s="7">
        <v>600130321</v>
      </c>
      <c r="C177" s="7" t="s">
        <v>278</v>
      </c>
      <c r="D177" s="7" t="s">
        <v>327</v>
      </c>
      <c r="E177" s="7" t="s">
        <v>278</v>
      </c>
      <c r="F177" s="7">
        <v>1</v>
      </c>
      <c r="G177" s="7">
        <v>21</v>
      </c>
      <c r="H177" s="7">
        <v>0</v>
      </c>
      <c r="I177" s="7">
        <v>0</v>
      </c>
      <c r="J177" s="4">
        <f>VLOOKUP(A177,List2!$A$3:$F$288,5,FALSE)</f>
        <v>0</v>
      </c>
      <c r="K177" s="4">
        <f>VLOOKUP(A177,List2!$A$3:$F$288,6,FALSE)</f>
        <v>0</v>
      </c>
      <c r="L177" s="6">
        <f t="shared" si="6"/>
        <v>1</v>
      </c>
      <c r="M177" s="6">
        <f t="shared" si="8"/>
        <v>1</v>
      </c>
      <c r="N177" s="6">
        <f t="shared" si="7"/>
        <v>21</v>
      </c>
    </row>
    <row r="178" spans="1:14" ht="15">
      <c r="A178" s="7">
        <v>102943354</v>
      </c>
      <c r="B178" s="7">
        <v>600130339</v>
      </c>
      <c r="C178" s="7" t="s">
        <v>278</v>
      </c>
      <c r="D178" s="7" t="s">
        <v>328</v>
      </c>
      <c r="E178" s="7" t="s">
        <v>278</v>
      </c>
      <c r="F178" s="7">
        <v>3</v>
      </c>
      <c r="G178" s="7">
        <v>67</v>
      </c>
      <c r="H178" s="7">
        <v>0</v>
      </c>
      <c r="I178" s="7">
        <v>0</v>
      </c>
      <c r="J178" s="4">
        <f>VLOOKUP(A178,List2!$A$3:$F$288,5,FALSE)</f>
        <v>0</v>
      </c>
      <c r="K178" s="4">
        <f>VLOOKUP(A178,List2!$A$3:$F$288,6,FALSE)</f>
        <v>0</v>
      </c>
      <c r="L178" s="6">
        <f t="shared" si="6"/>
        <v>3</v>
      </c>
      <c r="M178" s="6">
        <f t="shared" si="8"/>
        <v>3</v>
      </c>
      <c r="N178" s="6">
        <f t="shared" si="7"/>
        <v>67</v>
      </c>
    </row>
    <row r="179" spans="1:14" ht="15">
      <c r="A179" s="7">
        <v>102943397</v>
      </c>
      <c r="B179" s="7">
        <v>600025942</v>
      </c>
      <c r="C179" s="7" t="s">
        <v>294</v>
      </c>
      <c r="D179" s="7" t="s">
        <v>329</v>
      </c>
      <c r="E179" s="7" t="s">
        <v>278</v>
      </c>
      <c r="F179" s="7">
        <v>0</v>
      </c>
      <c r="G179" s="7">
        <v>0</v>
      </c>
      <c r="H179" s="7">
        <v>0</v>
      </c>
      <c r="I179" s="7">
        <v>1</v>
      </c>
      <c r="J179" s="4">
        <f>VLOOKUP(A179,List2!$A$3:$F$288,5,FALSE)</f>
        <v>0</v>
      </c>
      <c r="K179" s="4">
        <f>VLOOKUP(A179,List2!$A$3:$F$288,6,FALSE)</f>
        <v>0</v>
      </c>
      <c r="L179" s="6">
        <f t="shared" si="6"/>
        <v>0</v>
      </c>
      <c r="M179" s="6">
        <v>1</v>
      </c>
      <c r="N179" s="6">
        <f t="shared" si="7"/>
        <v>1</v>
      </c>
    </row>
    <row r="180" spans="1:14" ht="15">
      <c r="A180" s="7">
        <v>102943401</v>
      </c>
      <c r="B180" s="7">
        <v>600025934</v>
      </c>
      <c r="C180" s="7" t="s">
        <v>251</v>
      </c>
      <c r="D180" s="7" t="s">
        <v>330</v>
      </c>
      <c r="E180" s="7" t="s">
        <v>278</v>
      </c>
      <c r="F180" s="7">
        <v>0</v>
      </c>
      <c r="G180" s="7">
        <v>0</v>
      </c>
      <c r="H180" s="7">
        <v>1</v>
      </c>
      <c r="I180" s="7">
        <v>2</v>
      </c>
      <c r="J180" s="4">
        <f>VLOOKUP(A180,List2!$A$3:$F$288,5,FALSE)</f>
        <v>0</v>
      </c>
      <c r="K180" s="4">
        <f>VLOOKUP(A180,List2!$A$3:$F$288,6,FALSE)</f>
        <v>0</v>
      </c>
      <c r="L180" s="6">
        <f t="shared" si="6"/>
        <v>1</v>
      </c>
      <c r="M180" s="6">
        <f t="shared" si="8"/>
        <v>1</v>
      </c>
      <c r="N180" s="6">
        <f t="shared" si="7"/>
        <v>2</v>
      </c>
    </row>
    <row r="181" spans="1:14" ht="15">
      <c r="A181" s="7">
        <v>102943419</v>
      </c>
      <c r="B181" s="7">
        <v>650067754</v>
      </c>
      <c r="C181" s="7" t="s">
        <v>321</v>
      </c>
      <c r="D181" s="7" t="s">
        <v>331</v>
      </c>
      <c r="E181" s="7" t="s">
        <v>278</v>
      </c>
      <c r="F181" s="7">
        <v>0</v>
      </c>
      <c r="G181" s="7">
        <v>0</v>
      </c>
      <c r="H181" s="7">
        <v>2</v>
      </c>
      <c r="I181" s="7">
        <v>8</v>
      </c>
      <c r="J181" s="4">
        <f>VLOOKUP(A181,List2!$A$3:$F$288,5,FALSE)</f>
        <v>0</v>
      </c>
      <c r="K181" s="4">
        <f>VLOOKUP(A181,List2!$A$3:$F$288,6,FALSE)</f>
        <v>0</v>
      </c>
      <c r="L181" s="6">
        <f t="shared" si="6"/>
        <v>2</v>
      </c>
      <c r="M181" s="6">
        <f t="shared" si="8"/>
        <v>2</v>
      </c>
      <c r="N181" s="6">
        <f t="shared" si="7"/>
        <v>8</v>
      </c>
    </row>
    <row r="182" spans="1:14" ht="15">
      <c r="A182" s="7">
        <v>102943427</v>
      </c>
      <c r="B182" s="7">
        <v>600025951</v>
      </c>
      <c r="C182" s="7" t="s">
        <v>270</v>
      </c>
      <c r="D182" s="7" t="s">
        <v>332</v>
      </c>
      <c r="E182" s="7" t="s">
        <v>278</v>
      </c>
      <c r="F182" s="7">
        <v>0</v>
      </c>
      <c r="G182" s="7">
        <v>0</v>
      </c>
      <c r="H182" s="7">
        <v>1</v>
      </c>
      <c r="I182" s="7">
        <v>5</v>
      </c>
      <c r="J182" s="4">
        <f>VLOOKUP(A182,List2!$A$3:$F$288,5,FALSE)</f>
        <v>0</v>
      </c>
      <c r="K182" s="4">
        <f>VLOOKUP(A182,List2!$A$3:$F$288,6,FALSE)</f>
        <v>0</v>
      </c>
      <c r="L182" s="6">
        <f t="shared" si="6"/>
        <v>1</v>
      </c>
      <c r="M182" s="6">
        <f t="shared" si="8"/>
        <v>1</v>
      </c>
      <c r="N182" s="6">
        <f t="shared" si="7"/>
        <v>5</v>
      </c>
    </row>
    <row r="183" spans="1:14" ht="15">
      <c r="A183" s="7">
        <v>103019740</v>
      </c>
      <c r="B183" s="7">
        <v>600122247</v>
      </c>
      <c r="C183" s="7" t="s">
        <v>30</v>
      </c>
      <c r="D183" s="7" t="s">
        <v>333</v>
      </c>
      <c r="E183" s="7" t="s">
        <v>30</v>
      </c>
      <c r="F183" s="7">
        <v>2</v>
      </c>
      <c r="G183" s="7">
        <v>47</v>
      </c>
      <c r="H183" s="7">
        <v>0</v>
      </c>
      <c r="I183" s="7">
        <v>0</v>
      </c>
      <c r="J183" s="4">
        <f>VLOOKUP(A183,List2!$A$3:$F$288,5,FALSE)</f>
        <v>0</v>
      </c>
      <c r="K183" s="4">
        <f>VLOOKUP(A183,List2!$A$3:$F$288,6,FALSE)</f>
        <v>2</v>
      </c>
      <c r="L183" s="6">
        <f t="shared" si="6"/>
        <v>2</v>
      </c>
      <c r="M183" s="6">
        <f t="shared" si="8"/>
        <v>2</v>
      </c>
      <c r="N183" s="6">
        <f t="shared" si="7"/>
        <v>49</v>
      </c>
    </row>
    <row r="184" spans="1:14" ht="15">
      <c r="A184" s="7">
        <v>103055304</v>
      </c>
      <c r="B184" s="7">
        <v>600130673</v>
      </c>
      <c r="C184" s="7" t="s">
        <v>334</v>
      </c>
      <c r="D184" s="7" t="s">
        <v>335</v>
      </c>
      <c r="E184" s="7" t="s">
        <v>278</v>
      </c>
      <c r="F184" s="7">
        <v>0</v>
      </c>
      <c r="G184" s="7">
        <v>2</v>
      </c>
      <c r="H184" s="7">
        <v>0</v>
      </c>
      <c r="I184" s="7">
        <v>0</v>
      </c>
      <c r="J184" s="4">
        <f>VLOOKUP(A184,List2!$A$3:$F$288,5,FALSE)</f>
        <v>0</v>
      </c>
      <c r="K184" s="4">
        <f>VLOOKUP(A184,List2!$A$3:$F$288,6,FALSE)</f>
        <v>1</v>
      </c>
      <c r="L184" s="6">
        <f t="shared" si="6"/>
        <v>0</v>
      </c>
      <c r="M184" s="6">
        <v>1</v>
      </c>
      <c r="N184" s="6">
        <f t="shared" si="7"/>
        <v>3</v>
      </c>
    </row>
    <row r="185" spans="1:14" ht="15">
      <c r="A185" s="7">
        <v>103055312</v>
      </c>
      <c r="B185" s="7">
        <v>600130347</v>
      </c>
      <c r="C185" s="7" t="s">
        <v>270</v>
      </c>
      <c r="D185" s="7" t="s">
        <v>336</v>
      </c>
      <c r="E185" s="7" t="s">
        <v>278</v>
      </c>
      <c r="F185" s="7">
        <v>2</v>
      </c>
      <c r="G185" s="7">
        <v>39</v>
      </c>
      <c r="H185" s="7">
        <v>0</v>
      </c>
      <c r="I185" s="7">
        <v>0</v>
      </c>
      <c r="J185" s="4">
        <f>VLOOKUP(A185,List2!$A$3:$F$288,5,FALSE)</f>
        <v>0</v>
      </c>
      <c r="K185" s="4">
        <f>VLOOKUP(A185,List2!$A$3:$F$288,6,FALSE)</f>
        <v>0</v>
      </c>
      <c r="L185" s="6">
        <f t="shared" si="6"/>
        <v>2</v>
      </c>
      <c r="M185" s="6">
        <f t="shared" si="8"/>
        <v>2</v>
      </c>
      <c r="N185" s="6">
        <f t="shared" si="7"/>
        <v>39</v>
      </c>
    </row>
    <row r="186" spans="1:14" ht="15">
      <c r="A186" s="7">
        <v>103378537</v>
      </c>
      <c r="B186" s="7">
        <v>600086844</v>
      </c>
      <c r="C186" s="7" t="s">
        <v>76</v>
      </c>
      <c r="D186" s="7" t="s">
        <v>337</v>
      </c>
      <c r="E186" s="7" t="s">
        <v>76</v>
      </c>
      <c r="F186" s="7">
        <v>2</v>
      </c>
      <c r="G186" s="7">
        <v>36</v>
      </c>
      <c r="H186" s="7">
        <v>0</v>
      </c>
      <c r="I186" s="7">
        <v>0</v>
      </c>
      <c r="J186" s="4">
        <f>VLOOKUP(A186,List2!$A$3:$F$288,5,FALSE)</f>
        <v>0</v>
      </c>
      <c r="K186" s="4">
        <f>VLOOKUP(A186,List2!$A$3:$F$288,6,FALSE)</f>
        <v>0</v>
      </c>
      <c r="L186" s="6">
        <f aca="true" t="shared" si="9" ref="L186:L244">F186+H186</f>
        <v>2</v>
      </c>
      <c r="M186" s="6">
        <f t="shared" si="8"/>
        <v>2</v>
      </c>
      <c r="N186" s="6">
        <f t="shared" si="7"/>
        <v>36</v>
      </c>
    </row>
    <row r="187" spans="1:14" ht="15">
      <c r="A187" s="7">
        <v>103378545</v>
      </c>
      <c r="B187" s="7">
        <v>600087026</v>
      </c>
      <c r="C187" s="7" t="s">
        <v>338</v>
      </c>
      <c r="D187" s="7" t="s">
        <v>339</v>
      </c>
      <c r="E187" s="7" t="s">
        <v>76</v>
      </c>
      <c r="F187" s="7">
        <v>0</v>
      </c>
      <c r="G187" s="7">
        <v>4</v>
      </c>
      <c r="H187" s="7">
        <v>0</v>
      </c>
      <c r="I187" s="7">
        <v>0</v>
      </c>
      <c r="J187" s="4">
        <f>VLOOKUP(A187,List2!$A$3:$F$288,5,FALSE)</f>
        <v>1</v>
      </c>
      <c r="K187" s="4">
        <f>VLOOKUP(A187,List2!$A$3:$F$288,6,FALSE)</f>
        <v>0</v>
      </c>
      <c r="L187" s="6">
        <f t="shared" si="9"/>
        <v>0</v>
      </c>
      <c r="M187" s="6">
        <v>1</v>
      </c>
      <c r="N187" s="6">
        <f t="shared" si="7"/>
        <v>5</v>
      </c>
    </row>
    <row r="188" spans="1:14" ht="15">
      <c r="A188" s="7">
        <v>103619453</v>
      </c>
      <c r="B188" s="7">
        <v>600117308</v>
      </c>
      <c r="C188" s="7" t="s">
        <v>156</v>
      </c>
      <c r="D188" s="7" t="s">
        <v>340</v>
      </c>
      <c r="E188" s="7" t="s">
        <v>156</v>
      </c>
      <c r="F188" s="7">
        <v>3</v>
      </c>
      <c r="G188" s="7">
        <v>68</v>
      </c>
      <c r="H188" s="7">
        <v>0</v>
      </c>
      <c r="I188" s="7">
        <v>0</v>
      </c>
      <c r="J188" s="4">
        <f>VLOOKUP(A188,List2!$A$3:$F$288,5,FALSE)</f>
        <v>0</v>
      </c>
      <c r="K188" s="4">
        <f>VLOOKUP(A188,List2!$A$3:$F$288,6,FALSE)</f>
        <v>2</v>
      </c>
      <c r="L188" s="6">
        <f t="shared" si="9"/>
        <v>3</v>
      </c>
      <c r="M188" s="6">
        <f t="shared" si="8"/>
        <v>3</v>
      </c>
      <c r="N188" s="6">
        <f t="shared" si="7"/>
        <v>70</v>
      </c>
    </row>
    <row r="189" spans="1:14" ht="15">
      <c r="A189" s="7">
        <v>103619461</v>
      </c>
      <c r="B189" s="7">
        <v>600117235</v>
      </c>
      <c r="C189" s="7" t="s">
        <v>341</v>
      </c>
      <c r="D189" s="7" t="s">
        <v>55</v>
      </c>
      <c r="E189" s="7" t="s">
        <v>156</v>
      </c>
      <c r="F189" s="7">
        <v>1</v>
      </c>
      <c r="G189" s="7">
        <v>5</v>
      </c>
      <c r="H189" s="7">
        <v>0</v>
      </c>
      <c r="I189" s="7">
        <v>0</v>
      </c>
      <c r="J189" s="4">
        <f>VLOOKUP(A189,List2!$A$3:$F$288,5,FALSE)</f>
        <v>0</v>
      </c>
      <c r="K189" s="4">
        <f>VLOOKUP(A189,List2!$A$3:$F$288,6,FALSE)</f>
        <v>0</v>
      </c>
      <c r="L189" s="6">
        <f t="shared" si="9"/>
        <v>1</v>
      </c>
      <c r="M189" s="6">
        <f t="shared" si="8"/>
        <v>1</v>
      </c>
      <c r="N189" s="6">
        <f t="shared" si="7"/>
        <v>5</v>
      </c>
    </row>
    <row r="190" spans="1:14" ht="15">
      <c r="A190" s="7">
        <v>103619470</v>
      </c>
      <c r="B190" s="7">
        <v>600117243</v>
      </c>
      <c r="C190" s="7" t="s">
        <v>156</v>
      </c>
      <c r="D190" s="7" t="s">
        <v>342</v>
      </c>
      <c r="E190" s="7" t="s">
        <v>156</v>
      </c>
      <c r="F190" s="7">
        <v>1</v>
      </c>
      <c r="G190" s="7">
        <v>20</v>
      </c>
      <c r="H190" s="7">
        <v>0</v>
      </c>
      <c r="I190" s="7">
        <v>0</v>
      </c>
      <c r="J190" s="4">
        <f>VLOOKUP(A190,List2!$A$3:$F$288,5,FALSE)</f>
        <v>0</v>
      </c>
      <c r="K190" s="4">
        <f>VLOOKUP(A190,List2!$A$3:$F$288,6,FALSE)</f>
        <v>1</v>
      </c>
      <c r="L190" s="6">
        <f t="shared" si="9"/>
        <v>1</v>
      </c>
      <c r="M190" s="6">
        <f t="shared" si="8"/>
        <v>1</v>
      </c>
      <c r="N190" s="6">
        <f t="shared" si="7"/>
        <v>21</v>
      </c>
    </row>
    <row r="191" spans="1:14" ht="15">
      <c r="A191" s="7">
        <v>103619500</v>
      </c>
      <c r="B191" s="7">
        <v>600122263</v>
      </c>
      <c r="C191" s="7" t="s">
        <v>343</v>
      </c>
      <c r="D191" s="7" t="s">
        <v>266</v>
      </c>
      <c r="E191" s="7" t="s">
        <v>30</v>
      </c>
      <c r="F191" s="7">
        <v>1</v>
      </c>
      <c r="G191" s="7">
        <v>5</v>
      </c>
      <c r="H191" s="7">
        <v>0</v>
      </c>
      <c r="I191" s="7">
        <v>0</v>
      </c>
      <c r="J191" s="4">
        <f>VLOOKUP(A191,List2!$A$3:$F$288,5,FALSE)</f>
        <v>0</v>
      </c>
      <c r="K191" s="4">
        <f>VLOOKUP(A191,List2!$A$3:$F$288,6,FALSE)</f>
        <v>0</v>
      </c>
      <c r="L191" s="6">
        <f t="shared" si="9"/>
        <v>1</v>
      </c>
      <c r="M191" s="6">
        <f t="shared" si="8"/>
        <v>1</v>
      </c>
      <c r="N191" s="6">
        <f t="shared" si="7"/>
        <v>5</v>
      </c>
    </row>
    <row r="192" spans="1:14" ht="15">
      <c r="A192" s="7">
        <v>107721317</v>
      </c>
      <c r="B192" s="7">
        <v>600061256</v>
      </c>
      <c r="C192" s="7" t="s">
        <v>344</v>
      </c>
      <c r="D192" s="7" t="s">
        <v>345</v>
      </c>
      <c r="E192" s="7" t="s">
        <v>114</v>
      </c>
      <c r="F192" s="7">
        <v>0</v>
      </c>
      <c r="G192" s="7">
        <v>4</v>
      </c>
      <c r="H192" s="7">
        <v>0</v>
      </c>
      <c r="I192" s="7">
        <v>0</v>
      </c>
      <c r="J192" s="4">
        <f>VLOOKUP(A192,List2!$A$3:$F$288,5,FALSE)</f>
        <v>0</v>
      </c>
      <c r="K192" s="4">
        <f>VLOOKUP(A192,List2!$A$3:$F$288,6,FALSE)</f>
        <v>0</v>
      </c>
      <c r="L192" s="6">
        <f t="shared" si="9"/>
        <v>0</v>
      </c>
      <c r="M192" s="6">
        <v>1</v>
      </c>
      <c r="N192" s="6">
        <f t="shared" si="7"/>
        <v>4</v>
      </c>
    </row>
    <row r="193" spans="1:14" ht="15">
      <c r="A193" s="7">
        <v>107721325</v>
      </c>
      <c r="B193" s="7">
        <v>600061264</v>
      </c>
      <c r="C193" s="7" t="s">
        <v>346</v>
      </c>
      <c r="D193" s="7" t="s">
        <v>347</v>
      </c>
      <c r="E193" s="7" t="s">
        <v>114</v>
      </c>
      <c r="F193" s="7">
        <v>0</v>
      </c>
      <c r="G193" s="7">
        <v>2</v>
      </c>
      <c r="H193" s="7">
        <v>0</v>
      </c>
      <c r="I193" s="7">
        <v>0</v>
      </c>
      <c r="J193" s="4">
        <f>VLOOKUP(A193,List2!$A$3:$F$288,5,FALSE)</f>
        <v>0</v>
      </c>
      <c r="K193" s="4">
        <f>VLOOKUP(A193,List2!$A$3:$F$288,6,FALSE)</f>
        <v>0</v>
      </c>
      <c r="L193" s="6">
        <f t="shared" si="9"/>
        <v>0</v>
      </c>
      <c r="M193" s="6">
        <v>1</v>
      </c>
      <c r="N193" s="6">
        <f t="shared" si="7"/>
        <v>2</v>
      </c>
    </row>
    <row r="194" spans="1:14" ht="15">
      <c r="A194" s="7">
        <v>107721333</v>
      </c>
      <c r="B194" s="7">
        <v>600061272</v>
      </c>
      <c r="C194" s="7" t="s">
        <v>348</v>
      </c>
      <c r="D194" s="7" t="s">
        <v>259</v>
      </c>
      <c r="E194" s="7" t="s">
        <v>114</v>
      </c>
      <c r="F194" s="7">
        <v>1</v>
      </c>
      <c r="G194" s="7">
        <v>18</v>
      </c>
      <c r="H194" s="7">
        <v>0</v>
      </c>
      <c r="I194" s="7">
        <v>0</v>
      </c>
      <c r="J194" s="4">
        <f>VLOOKUP(A194,List2!$A$3:$F$288,5,FALSE)</f>
        <v>0</v>
      </c>
      <c r="K194" s="4">
        <f>VLOOKUP(A194,List2!$A$3:$F$288,6,FALSE)</f>
        <v>0</v>
      </c>
      <c r="L194" s="6">
        <f t="shared" si="9"/>
        <v>1</v>
      </c>
      <c r="M194" s="6">
        <f t="shared" si="8"/>
        <v>1</v>
      </c>
      <c r="N194" s="6">
        <f t="shared" si="7"/>
        <v>18</v>
      </c>
    </row>
    <row r="195" spans="1:14" ht="15">
      <c r="A195" s="7">
        <v>107721368</v>
      </c>
      <c r="B195" s="7">
        <v>600061299</v>
      </c>
      <c r="C195" s="7" t="s">
        <v>349</v>
      </c>
      <c r="D195" s="7" t="s">
        <v>53</v>
      </c>
      <c r="E195" s="7" t="s">
        <v>114</v>
      </c>
      <c r="F195" s="7">
        <v>1</v>
      </c>
      <c r="G195" s="7">
        <v>9</v>
      </c>
      <c r="H195" s="7">
        <v>0</v>
      </c>
      <c r="I195" s="7">
        <v>0</v>
      </c>
      <c r="J195" s="4">
        <f>VLOOKUP(A195,List2!$A$3:$F$288,5,FALSE)</f>
        <v>0</v>
      </c>
      <c r="K195" s="4">
        <f>VLOOKUP(A195,List2!$A$3:$F$288,6,FALSE)</f>
        <v>0</v>
      </c>
      <c r="L195" s="6">
        <f t="shared" si="9"/>
        <v>1</v>
      </c>
      <c r="M195" s="6">
        <f t="shared" si="8"/>
        <v>1</v>
      </c>
      <c r="N195" s="6">
        <f aca="true" t="shared" si="10" ref="N195:N258">G195+I195+J195+K195</f>
        <v>9</v>
      </c>
    </row>
    <row r="196" spans="1:14" ht="15">
      <c r="A196" s="7">
        <v>107721414</v>
      </c>
      <c r="B196" s="7">
        <v>600061337</v>
      </c>
      <c r="C196" s="7" t="s">
        <v>350</v>
      </c>
      <c r="D196" s="7" t="s">
        <v>351</v>
      </c>
      <c r="E196" s="7" t="s">
        <v>114</v>
      </c>
      <c r="F196" s="7">
        <v>1</v>
      </c>
      <c r="G196" s="7">
        <v>19</v>
      </c>
      <c r="H196" s="7">
        <v>0</v>
      </c>
      <c r="I196" s="7">
        <v>0</v>
      </c>
      <c r="J196" s="4">
        <f>VLOOKUP(A196,List2!$A$3:$F$288,5,FALSE)</f>
        <v>0</v>
      </c>
      <c r="K196" s="4">
        <f>VLOOKUP(A196,List2!$A$3:$F$288,6,FALSE)</f>
        <v>0</v>
      </c>
      <c r="L196" s="6">
        <f t="shared" si="9"/>
        <v>1</v>
      </c>
      <c r="M196" s="6">
        <f aca="true" t="shared" si="11" ref="M196:M259">L196</f>
        <v>1</v>
      </c>
      <c r="N196" s="6">
        <f t="shared" si="10"/>
        <v>19</v>
      </c>
    </row>
    <row r="197" spans="1:14" ht="15">
      <c r="A197" s="7">
        <v>107721431</v>
      </c>
      <c r="B197" s="7">
        <v>600061353</v>
      </c>
      <c r="C197" s="7" t="s">
        <v>352</v>
      </c>
      <c r="D197" s="7" t="s">
        <v>353</v>
      </c>
      <c r="E197" s="7" t="s">
        <v>114</v>
      </c>
      <c r="F197" s="7">
        <v>1</v>
      </c>
      <c r="G197" s="7">
        <v>20</v>
      </c>
      <c r="H197" s="7">
        <v>0</v>
      </c>
      <c r="I197" s="7">
        <v>0</v>
      </c>
      <c r="J197" s="4">
        <f>VLOOKUP(A197,List2!$A$3:$F$288,5,FALSE)</f>
        <v>0</v>
      </c>
      <c r="K197" s="4">
        <f>VLOOKUP(A197,List2!$A$3:$F$288,6,FALSE)</f>
        <v>0</v>
      </c>
      <c r="L197" s="6">
        <f t="shared" si="9"/>
        <v>1</v>
      </c>
      <c r="M197" s="6">
        <f t="shared" si="11"/>
        <v>1</v>
      </c>
      <c r="N197" s="6">
        <f t="shared" si="10"/>
        <v>20</v>
      </c>
    </row>
    <row r="198" spans="1:14" ht="15">
      <c r="A198" s="7">
        <v>107721457</v>
      </c>
      <c r="B198" s="7">
        <v>600061370</v>
      </c>
      <c r="C198" s="7" t="s">
        <v>116</v>
      </c>
      <c r="D198" s="7" t="s">
        <v>354</v>
      </c>
      <c r="E198" s="7" t="s">
        <v>114</v>
      </c>
      <c r="F198" s="7">
        <v>4</v>
      </c>
      <c r="G198" s="7">
        <v>86</v>
      </c>
      <c r="H198" s="7">
        <v>0</v>
      </c>
      <c r="I198" s="7">
        <v>0</v>
      </c>
      <c r="J198" s="4">
        <f>VLOOKUP(A198,List2!$A$3:$F$288,5,FALSE)</f>
        <v>0</v>
      </c>
      <c r="K198" s="4">
        <f>VLOOKUP(A198,List2!$A$3:$F$288,6,FALSE)</f>
        <v>0</v>
      </c>
      <c r="L198" s="6">
        <f t="shared" si="9"/>
        <v>4</v>
      </c>
      <c r="M198" s="6">
        <f t="shared" si="11"/>
        <v>4</v>
      </c>
      <c r="N198" s="6">
        <f t="shared" si="10"/>
        <v>86</v>
      </c>
    </row>
    <row r="199" spans="1:14" ht="15">
      <c r="A199" s="7">
        <v>107721473</v>
      </c>
      <c r="B199" s="7">
        <v>600061388</v>
      </c>
      <c r="C199" s="7" t="s">
        <v>118</v>
      </c>
      <c r="D199" s="7" t="s">
        <v>355</v>
      </c>
      <c r="E199" s="7" t="s">
        <v>114</v>
      </c>
      <c r="F199" s="7">
        <v>2</v>
      </c>
      <c r="G199" s="7">
        <v>37</v>
      </c>
      <c r="H199" s="7">
        <v>0</v>
      </c>
      <c r="I199" s="7">
        <v>0</v>
      </c>
      <c r="J199" s="4">
        <f>VLOOKUP(A199,List2!$A$3:$F$288,5,FALSE)</f>
        <v>0</v>
      </c>
      <c r="K199" s="4">
        <f>VLOOKUP(A199,List2!$A$3:$F$288,6,FALSE)</f>
        <v>0</v>
      </c>
      <c r="L199" s="6">
        <f t="shared" si="9"/>
        <v>2</v>
      </c>
      <c r="M199" s="6">
        <f t="shared" si="11"/>
        <v>2</v>
      </c>
      <c r="N199" s="6">
        <f t="shared" si="10"/>
        <v>37</v>
      </c>
    </row>
    <row r="200" spans="1:14" ht="15">
      <c r="A200" s="7">
        <v>107721481</v>
      </c>
      <c r="B200" s="7">
        <v>600061396</v>
      </c>
      <c r="C200" s="7" t="s">
        <v>356</v>
      </c>
      <c r="D200" s="7" t="s">
        <v>357</v>
      </c>
      <c r="E200" s="7" t="s">
        <v>114</v>
      </c>
      <c r="F200" s="7">
        <v>1</v>
      </c>
      <c r="G200" s="7">
        <v>18</v>
      </c>
      <c r="H200" s="7">
        <v>0</v>
      </c>
      <c r="I200" s="7">
        <v>0</v>
      </c>
      <c r="J200" s="4">
        <f>VLOOKUP(A200,List2!$A$3:$F$288,5,FALSE)</f>
        <v>0</v>
      </c>
      <c r="K200" s="4">
        <f>VLOOKUP(A200,List2!$A$3:$F$288,6,FALSE)</f>
        <v>0</v>
      </c>
      <c r="L200" s="6">
        <f t="shared" si="9"/>
        <v>1</v>
      </c>
      <c r="M200" s="6">
        <f t="shared" si="11"/>
        <v>1</v>
      </c>
      <c r="N200" s="6">
        <f t="shared" si="10"/>
        <v>18</v>
      </c>
    </row>
    <row r="201" spans="1:14" ht="15">
      <c r="A201" s="7">
        <v>107721503</v>
      </c>
      <c r="B201" s="7">
        <v>600061418</v>
      </c>
      <c r="C201" s="7" t="s">
        <v>358</v>
      </c>
      <c r="D201" s="7" t="s">
        <v>188</v>
      </c>
      <c r="E201" s="7" t="s">
        <v>114</v>
      </c>
      <c r="F201" s="7">
        <v>1</v>
      </c>
      <c r="G201" s="7">
        <v>9</v>
      </c>
      <c r="H201" s="7">
        <v>0</v>
      </c>
      <c r="I201" s="7">
        <v>0</v>
      </c>
      <c r="J201" s="4">
        <f>VLOOKUP(A201,List2!$A$3:$F$288,5,FALSE)</f>
        <v>0</v>
      </c>
      <c r="K201" s="4">
        <f>VLOOKUP(A201,List2!$A$3:$F$288,6,FALSE)</f>
        <v>0</v>
      </c>
      <c r="L201" s="6">
        <f t="shared" si="9"/>
        <v>1</v>
      </c>
      <c r="M201" s="6">
        <f t="shared" si="11"/>
        <v>1</v>
      </c>
      <c r="N201" s="6">
        <f t="shared" si="10"/>
        <v>9</v>
      </c>
    </row>
    <row r="202" spans="1:14" ht="15">
      <c r="A202" s="7">
        <v>107721511</v>
      </c>
      <c r="B202" s="7">
        <v>600061426</v>
      </c>
      <c r="C202" s="7" t="s">
        <v>359</v>
      </c>
      <c r="D202" s="7" t="s">
        <v>208</v>
      </c>
      <c r="E202" s="7" t="s">
        <v>114</v>
      </c>
      <c r="F202" s="7">
        <v>1</v>
      </c>
      <c r="G202" s="7">
        <v>11</v>
      </c>
      <c r="H202" s="7">
        <v>0</v>
      </c>
      <c r="I202" s="7">
        <v>0</v>
      </c>
      <c r="J202" s="4">
        <f>VLOOKUP(A202,List2!$A$3:$F$288,5,FALSE)</f>
        <v>0</v>
      </c>
      <c r="K202" s="4">
        <f>VLOOKUP(A202,List2!$A$3:$F$288,6,FALSE)</f>
        <v>0</v>
      </c>
      <c r="L202" s="6">
        <f t="shared" si="9"/>
        <v>1</v>
      </c>
      <c r="M202" s="6">
        <f t="shared" si="11"/>
        <v>1</v>
      </c>
      <c r="N202" s="6">
        <f t="shared" si="10"/>
        <v>11</v>
      </c>
    </row>
    <row r="203" spans="1:14" ht="15">
      <c r="A203" s="7">
        <v>107721520</v>
      </c>
      <c r="B203" s="7">
        <v>600061434</v>
      </c>
      <c r="C203" s="7" t="s">
        <v>360</v>
      </c>
      <c r="D203" s="7" t="s">
        <v>361</v>
      </c>
      <c r="E203" s="7" t="s">
        <v>114</v>
      </c>
      <c r="F203" s="7">
        <v>1</v>
      </c>
      <c r="G203" s="7">
        <v>10</v>
      </c>
      <c r="H203" s="7">
        <v>0</v>
      </c>
      <c r="I203" s="7">
        <v>0</v>
      </c>
      <c r="J203" s="4">
        <f>VLOOKUP(A203,List2!$A$3:$F$288,5,FALSE)</f>
        <v>0</v>
      </c>
      <c r="K203" s="4">
        <f>VLOOKUP(A203,List2!$A$3:$F$288,6,FALSE)</f>
        <v>0</v>
      </c>
      <c r="L203" s="6">
        <f t="shared" si="9"/>
        <v>1</v>
      </c>
      <c r="M203" s="6">
        <f t="shared" si="11"/>
        <v>1</v>
      </c>
      <c r="N203" s="6">
        <f t="shared" si="10"/>
        <v>10</v>
      </c>
    </row>
    <row r="204" spans="1:14" ht="15">
      <c r="A204" s="7">
        <v>107721538</v>
      </c>
      <c r="B204" s="7">
        <v>600061442</v>
      </c>
      <c r="C204" s="7" t="s">
        <v>362</v>
      </c>
      <c r="D204" s="7" t="s">
        <v>363</v>
      </c>
      <c r="E204" s="7" t="s">
        <v>114</v>
      </c>
      <c r="F204" s="7">
        <v>0</v>
      </c>
      <c r="G204" s="7">
        <v>0</v>
      </c>
      <c r="H204" s="7">
        <v>0</v>
      </c>
      <c r="I204" s="7">
        <v>3</v>
      </c>
      <c r="J204" s="4">
        <f>VLOOKUP(A204,List2!$A$3:$F$288,5,FALSE)</f>
        <v>0</v>
      </c>
      <c r="K204" s="4">
        <f>VLOOKUP(A204,List2!$A$3:$F$288,6,FALSE)</f>
        <v>0</v>
      </c>
      <c r="L204" s="6">
        <f t="shared" si="9"/>
        <v>0</v>
      </c>
      <c r="M204" s="6">
        <v>1</v>
      </c>
      <c r="N204" s="6">
        <f t="shared" si="10"/>
        <v>3</v>
      </c>
    </row>
    <row r="205" spans="1:14" ht="15">
      <c r="A205" s="7">
        <v>107721546</v>
      </c>
      <c r="B205" s="7">
        <v>600061442</v>
      </c>
      <c r="C205" s="7" t="s">
        <v>362</v>
      </c>
      <c r="D205" s="7" t="s">
        <v>364</v>
      </c>
      <c r="E205" s="7" t="s">
        <v>114</v>
      </c>
      <c r="F205" s="7">
        <v>3</v>
      </c>
      <c r="G205" s="7">
        <v>57</v>
      </c>
      <c r="H205" s="7">
        <v>0</v>
      </c>
      <c r="I205" s="7">
        <v>0</v>
      </c>
      <c r="J205" s="4">
        <f>VLOOKUP(A205,List2!$A$3:$F$288,5,FALSE)</f>
        <v>0</v>
      </c>
      <c r="K205" s="4">
        <f>VLOOKUP(A205,List2!$A$3:$F$288,6,FALSE)</f>
        <v>0</v>
      </c>
      <c r="L205" s="6">
        <f t="shared" si="9"/>
        <v>3</v>
      </c>
      <c r="M205" s="6">
        <f t="shared" si="11"/>
        <v>3</v>
      </c>
      <c r="N205" s="6">
        <f t="shared" si="10"/>
        <v>57</v>
      </c>
    </row>
    <row r="206" spans="1:14" ht="15">
      <c r="A206" s="7">
        <v>107721554</v>
      </c>
      <c r="B206" s="7">
        <v>600061469</v>
      </c>
      <c r="C206" s="7" t="s">
        <v>114</v>
      </c>
      <c r="D206" s="7" t="s">
        <v>365</v>
      </c>
      <c r="E206" s="7" t="s">
        <v>114</v>
      </c>
      <c r="F206" s="7">
        <v>2</v>
      </c>
      <c r="G206" s="7">
        <v>58</v>
      </c>
      <c r="H206" s="7">
        <v>0</v>
      </c>
      <c r="I206" s="7">
        <v>0</v>
      </c>
      <c r="J206" s="4">
        <f>VLOOKUP(A206,List2!$A$3:$F$288,5,FALSE)</f>
        <v>0</v>
      </c>
      <c r="K206" s="4">
        <f>VLOOKUP(A206,List2!$A$3:$F$288,6,FALSE)</f>
        <v>0</v>
      </c>
      <c r="L206" s="6">
        <f t="shared" si="9"/>
        <v>2</v>
      </c>
      <c r="M206" s="6">
        <f t="shared" si="11"/>
        <v>2</v>
      </c>
      <c r="N206" s="6">
        <f t="shared" si="10"/>
        <v>58</v>
      </c>
    </row>
    <row r="207" spans="1:14" ht="15">
      <c r="A207" s="7">
        <v>107721562</v>
      </c>
      <c r="B207" s="7">
        <v>600061477</v>
      </c>
      <c r="C207" s="7" t="s">
        <v>114</v>
      </c>
      <c r="D207" s="7" t="s">
        <v>366</v>
      </c>
      <c r="E207" s="7" t="s">
        <v>114</v>
      </c>
      <c r="F207" s="7">
        <v>2</v>
      </c>
      <c r="G207" s="7">
        <v>52</v>
      </c>
      <c r="H207" s="7">
        <v>0</v>
      </c>
      <c r="I207" s="7">
        <v>0</v>
      </c>
      <c r="J207" s="4">
        <f>VLOOKUP(A207,List2!$A$3:$F$288,5,FALSE)</f>
        <v>0</v>
      </c>
      <c r="K207" s="4">
        <f>VLOOKUP(A207,List2!$A$3:$F$288,6,FALSE)</f>
        <v>0</v>
      </c>
      <c r="L207" s="6">
        <f t="shared" si="9"/>
        <v>2</v>
      </c>
      <c r="M207" s="6">
        <f t="shared" si="11"/>
        <v>2</v>
      </c>
      <c r="N207" s="6">
        <f t="shared" si="10"/>
        <v>52</v>
      </c>
    </row>
    <row r="208" spans="1:14" ht="15">
      <c r="A208" s="7">
        <v>107721571</v>
      </c>
      <c r="B208" s="7">
        <v>600061485</v>
      </c>
      <c r="C208" s="7" t="s">
        <v>114</v>
      </c>
      <c r="D208" s="7" t="s">
        <v>367</v>
      </c>
      <c r="E208" s="7" t="s">
        <v>114</v>
      </c>
      <c r="F208" s="7">
        <v>2</v>
      </c>
      <c r="G208" s="7">
        <v>57</v>
      </c>
      <c r="H208" s="7">
        <v>0</v>
      </c>
      <c r="I208" s="7">
        <v>0</v>
      </c>
      <c r="J208" s="4">
        <f>VLOOKUP(A208,List2!$A$3:$F$288,5,FALSE)</f>
        <v>0</v>
      </c>
      <c r="K208" s="4">
        <f>VLOOKUP(A208,List2!$A$3:$F$288,6,FALSE)</f>
        <v>0</v>
      </c>
      <c r="L208" s="6">
        <f t="shared" si="9"/>
        <v>2</v>
      </c>
      <c r="M208" s="6">
        <f t="shared" si="11"/>
        <v>2</v>
      </c>
      <c r="N208" s="6">
        <f t="shared" si="10"/>
        <v>57</v>
      </c>
    </row>
    <row r="209" spans="1:14" ht="25.5">
      <c r="A209" s="7">
        <v>107721589</v>
      </c>
      <c r="B209" s="7">
        <v>600061493</v>
      </c>
      <c r="C209" s="7" t="s">
        <v>368</v>
      </c>
      <c r="D209" s="7" t="s">
        <v>369</v>
      </c>
      <c r="E209" s="7" t="s">
        <v>114</v>
      </c>
      <c r="F209" s="7">
        <v>2</v>
      </c>
      <c r="G209" s="7">
        <v>35</v>
      </c>
      <c r="H209" s="7">
        <v>0</v>
      </c>
      <c r="I209" s="7">
        <v>0</v>
      </c>
      <c r="J209" s="4">
        <f>VLOOKUP(A209,List2!$A$3:$F$288,5,FALSE)</f>
        <v>0</v>
      </c>
      <c r="K209" s="4">
        <f>VLOOKUP(A209,List2!$A$3:$F$288,6,FALSE)</f>
        <v>0</v>
      </c>
      <c r="L209" s="6">
        <f t="shared" si="9"/>
        <v>2</v>
      </c>
      <c r="M209" s="6">
        <f t="shared" si="11"/>
        <v>2</v>
      </c>
      <c r="N209" s="6">
        <f t="shared" si="10"/>
        <v>35</v>
      </c>
    </row>
    <row r="210" spans="1:14" ht="15">
      <c r="A210" s="7">
        <v>107721597</v>
      </c>
      <c r="B210" s="7">
        <v>600061507</v>
      </c>
      <c r="C210" s="7" t="s">
        <v>370</v>
      </c>
      <c r="D210" s="7" t="s">
        <v>371</v>
      </c>
      <c r="E210" s="7" t="s">
        <v>114</v>
      </c>
      <c r="F210" s="7">
        <v>1</v>
      </c>
      <c r="G210" s="7">
        <v>11</v>
      </c>
      <c r="H210" s="7">
        <v>0</v>
      </c>
      <c r="I210" s="7">
        <v>0</v>
      </c>
      <c r="J210" s="4">
        <f>VLOOKUP(A210,List2!$A$3:$F$288,5,FALSE)</f>
        <v>0</v>
      </c>
      <c r="K210" s="4">
        <f>VLOOKUP(A210,List2!$A$3:$F$288,6,FALSE)</f>
        <v>0</v>
      </c>
      <c r="L210" s="6">
        <f t="shared" si="9"/>
        <v>1</v>
      </c>
      <c r="M210" s="6">
        <f t="shared" si="11"/>
        <v>1</v>
      </c>
      <c r="N210" s="6">
        <f t="shared" si="10"/>
        <v>11</v>
      </c>
    </row>
    <row r="211" spans="1:14" ht="15">
      <c r="A211" s="7">
        <v>107721601</v>
      </c>
      <c r="B211" s="7">
        <v>600061515</v>
      </c>
      <c r="C211" s="7" t="s">
        <v>372</v>
      </c>
      <c r="D211" s="7" t="s">
        <v>373</v>
      </c>
      <c r="E211" s="7" t="s">
        <v>114</v>
      </c>
      <c r="F211" s="7">
        <v>1</v>
      </c>
      <c r="G211" s="7">
        <v>7</v>
      </c>
      <c r="H211" s="7">
        <v>0</v>
      </c>
      <c r="I211" s="7">
        <v>0</v>
      </c>
      <c r="J211" s="4">
        <f>VLOOKUP(A211,List2!$A$3:$F$288,5,FALSE)</f>
        <v>0</v>
      </c>
      <c r="K211" s="4">
        <f>VLOOKUP(A211,List2!$A$3:$F$288,6,FALSE)</f>
        <v>0</v>
      </c>
      <c r="L211" s="6">
        <f t="shared" si="9"/>
        <v>1</v>
      </c>
      <c r="M211" s="6">
        <f t="shared" si="11"/>
        <v>1</v>
      </c>
      <c r="N211" s="6">
        <f t="shared" si="10"/>
        <v>7</v>
      </c>
    </row>
    <row r="212" spans="1:14" ht="15">
      <c r="A212" s="7">
        <v>107721619</v>
      </c>
      <c r="B212" s="7">
        <v>600061523</v>
      </c>
      <c r="C212" s="7" t="s">
        <v>374</v>
      </c>
      <c r="D212" s="7" t="s">
        <v>375</v>
      </c>
      <c r="E212" s="7" t="s">
        <v>114</v>
      </c>
      <c r="F212" s="7">
        <v>1</v>
      </c>
      <c r="G212" s="7">
        <v>16</v>
      </c>
      <c r="H212" s="7">
        <v>0</v>
      </c>
      <c r="I212" s="7">
        <v>0</v>
      </c>
      <c r="J212" s="4">
        <f>VLOOKUP(A212,List2!$A$3:$F$288,5,FALSE)</f>
        <v>0</v>
      </c>
      <c r="K212" s="4">
        <f>VLOOKUP(A212,List2!$A$3:$F$288,6,FALSE)</f>
        <v>0</v>
      </c>
      <c r="L212" s="6">
        <f t="shared" si="9"/>
        <v>1</v>
      </c>
      <c r="M212" s="6">
        <f t="shared" si="11"/>
        <v>1</v>
      </c>
      <c r="N212" s="6">
        <f t="shared" si="10"/>
        <v>16</v>
      </c>
    </row>
    <row r="213" spans="1:14" ht="15">
      <c r="A213" s="7">
        <v>107721627</v>
      </c>
      <c r="B213" s="7">
        <v>600061531</v>
      </c>
      <c r="C213" s="7" t="s">
        <v>376</v>
      </c>
      <c r="D213" s="7" t="s">
        <v>377</v>
      </c>
      <c r="E213" s="7" t="s">
        <v>114</v>
      </c>
      <c r="F213" s="7">
        <v>1</v>
      </c>
      <c r="G213" s="7">
        <v>22</v>
      </c>
      <c r="H213" s="7">
        <v>0</v>
      </c>
      <c r="I213" s="7">
        <v>0</v>
      </c>
      <c r="J213" s="4">
        <f>VLOOKUP(A213,List2!$A$3:$F$288,5,FALSE)</f>
        <v>0</v>
      </c>
      <c r="K213" s="4">
        <f>VLOOKUP(A213,List2!$A$3:$F$288,6,FALSE)</f>
        <v>0</v>
      </c>
      <c r="L213" s="6">
        <f t="shared" si="9"/>
        <v>1</v>
      </c>
      <c r="M213" s="6">
        <f t="shared" si="11"/>
        <v>1</v>
      </c>
      <c r="N213" s="6">
        <f t="shared" si="10"/>
        <v>22</v>
      </c>
    </row>
    <row r="214" spans="1:14" ht="15">
      <c r="A214" s="7">
        <v>108007324</v>
      </c>
      <c r="B214" s="7">
        <v>600086852</v>
      </c>
      <c r="C214" s="7" t="s">
        <v>378</v>
      </c>
      <c r="D214" s="7" t="s">
        <v>379</v>
      </c>
      <c r="E214" s="7" t="s">
        <v>76</v>
      </c>
      <c r="F214" s="7">
        <v>1</v>
      </c>
      <c r="G214" s="7">
        <v>6</v>
      </c>
      <c r="H214" s="7">
        <v>0</v>
      </c>
      <c r="I214" s="7">
        <v>0</v>
      </c>
      <c r="J214" s="4">
        <f>VLOOKUP(A214,List2!$A$3:$F$288,5,FALSE)</f>
        <v>0</v>
      </c>
      <c r="K214" s="4">
        <f>VLOOKUP(A214,List2!$A$3:$F$288,6,FALSE)</f>
        <v>0</v>
      </c>
      <c r="L214" s="6">
        <f t="shared" si="9"/>
        <v>1</v>
      </c>
      <c r="M214" s="6">
        <f t="shared" si="11"/>
        <v>1</v>
      </c>
      <c r="N214" s="6">
        <f t="shared" si="10"/>
        <v>6</v>
      </c>
    </row>
    <row r="215" spans="1:14" ht="15">
      <c r="A215" s="7">
        <v>108021211</v>
      </c>
      <c r="B215" s="7">
        <v>600117251</v>
      </c>
      <c r="C215" s="7" t="s">
        <v>380</v>
      </c>
      <c r="D215" s="7" t="s">
        <v>381</v>
      </c>
      <c r="E215" s="7" t="s">
        <v>156</v>
      </c>
      <c r="F215" s="7">
        <v>0</v>
      </c>
      <c r="G215" s="7">
        <v>3</v>
      </c>
      <c r="H215" s="7">
        <v>0</v>
      </c>
      <c r="I215" s="7">
        <v>0</v>
      </c>
      <c r="J215" s="4">
        <f>VLOOKUP(A215,List2!$A$3:$F$288,5,FALSE)</f>
        <v>0</v>
      </c>
      <c r="K215" s="4">
        <f>VLOOKUP(A215,List2!$A$3:$F$288,6,FALSE)</f>
        <v>0</v>
      </c>
      <c r="L215" s="6">
        <f t="shared" si="9"/>
        <v>0</v>
      </c>
      <c r="M215" s="6">
        <v>1</v>
      </c>
      <c r="N215" s="6">
        <f t="shared" si="10"/>
        <v>3</v>
      </c>
    </row>
    <row r="216" spans="1:14" ht="15">
      <c r="A216" s="7">
        <v>108021238</v>
      </c>
      <c r="B216" s="7">
        <v>600117278</v>
      </c>
      <c r="C216" s="7" t="s">
        <v>382</v>
      </c>
      <c r="D216" s="7" t="s">
        <v>61</v>
      </c>
      <c r="E216" s="7" t="s">
        <v>156</v>
      </c>
      <c r="F216" s="7">
        <v>0</v>
      </c>
      <c r="G216" s="7">
        <v>3</v>
      </c>
      <c r="H216" s="7">
        <v>0</v>
      </c>
      <c r="I216" s="7">
        <v>0</v>
      </c>
      <c r="J216" s="4">
        <f>VLOOKUP(A216,List2!$A$3:$F$288,5,FALSE)</f>
        <v>0</v>
      </c>
      <c r="K216" s="4">
        <f>VLOOKUP(A216,List2!$A$3:$F$288,6,FALSE)</f>
        <v>0</v>
      </c>
      <c r="L216" s="6">
        <f t="shared" si="9"/>
        <v>0</v>
      </c>
      <c r="M216" s="6">
        <v>1</v>
      </c>
      <c r="N216" s="6">
        <f t="shared" si="10"/>
        <v>3</v>
      </c>
    </row>
    <row r="217" spans="1:14" ht="15">
      <c r="A217" s="7">
        <v>108024491</v>
      </c>
      <c r="B217" s="7">
        <v>600061540</v>
      </c>
      <c r="C217" s="7" t="s">
        <v>116</v>
      </c>
      <c r="D217" s="7" t="s">
        <v>383</v>
      </c>
      <c r="E217" s="7" t="s">
        <v>114</v>
      </c>
      <c r="F217" s="7">
        <v>3</v>
      </c>
      <c r="G217" s="7">
        <v>61</v>
      </c>
      <c r="H217" s="7">
        <v>0</v>
      </c>
      <c r="I217" s="7">
        <v>0</v>
      </c>
      <c r="J217" s="4">
        <f>VLOOKUP(A217,List2!$A$3:$F$288,5,FALSE)</f>
        <v>0</v>
      </c>
      <c r="K217" s="4">
        <f>VLOOKUP(A217,List2!$A$3:$F$288,6,FALSE)</f>
        <v>0</v>
      </c>
      <c r="L217" s="6">
        <f t="shared" si="9"/>
        <v>3</v>
      </c>
      <c r="M217" s="6">
        <f t="shared" si="11"/>
        <v>3</v>
      </c>
      <c r="N217" s="6">
        <f t="shared" si="10"/>
        <v>61</v>
      </c>
    </row>
    <row r="218" spans="1:14" ht="15">
      <c r="A218" s="7">
        <v>108026019</v>
      </c>
      <c r="B218" s="7">
        <v>600122271</v>
      </c>
      <c r="C218" s="7" t="s">
        <v>384</v>
      </c>
      <c r="D218" s="7" t="s">
        <v>194</v>
      </c>
      <c r="E218" s="7" t="s">
        <v>30</v>
      </c>
      <c r="F218" s="7">
        <v>0</v>
      </c>
      <c r="G218" s="7">
        <v>3</v>
      </c>
      <c r="H218" s="7">
        <v>0</v>
      </c>
      <c r="I218" s="7">
        <v>0</v>
      </c>
      <c r="J218" s="4">
        <f>VLOOKUP(A218,List2!$A$3:$F$288,5,FALSE)</f>
        <v>0</v>
      </c>
      <c r="K218" s="4">
        <f>VLOOKUP(A218,List2!$A$3:$F$288,6,FALSE)</f>
        <v>0</v>
      </c>
      <c r="L218" s="6">
        <f t="shared" si="9"/>
        <v>0</v>
      </c>
      <c r="M218" s="6">
        <v>1</v>
      </c>
      <c r="N218" s="6">
        <f t="shared" si="10"/>
        <v>3</v>
      </c>
    </row>
    <row r="219" spans="1:14" ht="15">
      <c r="A219" s="7">
        <v>108027228</v>
      </c>
      <c r="B219" s="7">
        <v>600130801</v>
      </c>
      <c r="C219" s="7" t="s">
        <v>385</v>
      </c>
      <c r="D219" s="7" t="s">
        <v>386</v>
      </c>
      <c r="E219" s="7" t="s">
        <v>278</v>
      </c>
      <c r="F219" s="7">
        <v>0</v>
      </c>
      <c r="G219" s="7">
        <v>0</v>
      </c>
      <c r="H219" s="7">
        <v>0</v>
      </c>
      <c r="I219" s="7">
        <v>0</v>
      </c>
      <c r="J219" s="4">
        <f>VLOOKUP(A219,List2!$A$3:$F$288,5,FALSE)</f>
        <v>0</v>
      </c>
      <c r="K219" s="4">
        <f>VLOOKUP(A219,List2!$A$3:$F$288,6,FALSE)</f>
        <v>1</v>
      </c>
      <c r="L219" s="6">
        <f t="shared" si="9"/>
        <v>0</v>
      </c>
      <c r="M219" s="6">
        <v>1</v>
      </c>
      <c r="N219" s="6">
        <f t="shared" si="10"/>
        <v>1</v>
      </c>
    </row>
    <row r="220" spans="1:14" ht="15">
      <c r="A220" s="7">
        <v>108027538</v>
      </c>
      <c r="B220" s="7">
        <v>650069722</v>
      </c>
      <c r="C220" s="7" t="s">
        <v>278</v>
      </c>
      <c r="D220" s="7" t="s">
        <v>387</v>
      </c>
      <c r="E220" s="7" t="s">
        <v>278</v>
      </c>
      <c r="F220" s="7">
        <v>2</v>
      </c>
      <c r="G220" s="7">
        <v>45</v>
      </c>
      <c r="H220" s="7">
        <v>0</v>
      </c>
      <c r="I220" s="7">
        <v>0</v>
      </c>
      <c r="J220" s="4">
        <f>VLOOKUP(A220,List2!$A$3:$F$288,5,FALSE)</f>
        <v>0</v>
      </c>
      <c r="K220" s="4">
        <f>VLOOKUP(A220,List2!$A$3:$F$288,6,FALSE)</f>
        <v>0</v>
      </c>
      <c r="L220" s="6">
        <f t="shared" si="9"/>
        <v>2</v>
      </c>
      <c r="M220" s="6">
        <f t="shared" si="11"/>
        <v>2</v>
      </c>
      <c r="N220" s="6">
        <f t="shared" si="10"/>
        <v>45</v>
      </c>
    </row>
    <row r="221" spans="1:14" ht="15">
      <c r="A221" s="7">
        <v>108027554</v>
      </c>
      <c r="B221" s="7">
        <v>600130703</v>
      </c>
      <c r="C221" s="7" t="s">
        <v>388</v>
      </c>
      <c r="D221" s="7" t="s">
        <v>389</v>
      </c>
      <c r="E221" s="7" t="s">
        <v>278</v>
      </c>
      <c r="F221" s="7">
        <v>1</v>
      </c>
      <c r="G221" s="7">
        <v>11</v>
      </c>
      <c r="H221" s="7">
        <v>0</v>
      </c>
      <c r="I221" s="7">
        <v>0</v>
      </c>
      <c r="J221" s="4">
        <f>VLOOKUP(A221,List2!$A$3:$F$288,5,FALSE)</f>
        <v>0</v>
      </c>
      <c r="K221" s="4">
        <f>VLOOKUP(A221,List2!$A$3:$F$288,6,FALSE)</f>
        <v>0</v>
      </c>
      <c r="L221" s="6">
        <f t="shared" si="9"/>
        <v>1</v>
      </c>
      <c r="M221" s="6">
        <f t="shared" si="11"/>
        <v>1</v>
      </c>
      <c r="N221" s="6">
        <f t="shared" si="10"/>
        <v>11</v>
      </c>
    </row>
    <row r="222" spans="1:14" ht="15">
      <c r="A222" s="7">
        <v>108027562</v>
      </c>
      <c r="B222" s="7">
        <v>600130746</v>
      </c>
      <c r="C222" s="7" t="s">
        <v>390</v>
      </c>
      <c r="D222" s="7" t="s">
        <v>283</v>
      </c>
      <c r="E222" s="7" t="s">
        <v>278</v>
      </c>
      <c r="F222" s="7">
        <v>0</v>
      </c>
      <c r="G222" s="7">
        <v>2</v>
      </c>
      <c r="H222" s="7">
        <v>0</v>
      </c>
      <c r="I222" s="7">
        <v>0</v>
      </c>
      <c r="J222" s="4">
        <f>VLOOKUP(A222,List2!$A$3:$F$288,5,FALSE)</f>
        <v>0</v>
      </c>
      <c r="K222" s="4">
        <f>VLOOKUP(A222,List2!$A$3:$F$288,6,FALSE)</f>
        <v>0</v>
      </c>
      <c r="L222" s="6">
        <f t="shared" si="9"/>
        <v>0</v>
      </c>
      <c r="M222" s="6">
        <v>1</v>
      </c>
      <c r="N222" s="6">
        <f t="shared" si="10"/>
        <v>2</v>
      </c>
    </row>
    <row r="223" spans="1:14" ht="15">
      <c r="A223" s="7">
        <v>108047610</v>
      </c>
      <c r="B223" s="7">
        <v>600117286</v>
      </c>
      <c r="C223" s="7" t="s">
        <v>156</v>
      </c>
      <c r="D223" s="7" t="s">
        <v>391</v>
      </c>
      <c r="E223" s="7" t="s">
        <v>156</v>
      </c>
      <c r="F223" s="7">
        <v>2</v>
      </c>
      <c r="G223" s="7">
        <v>49</v>
      </c>
      <c r="H223" s="7">
        <v>0</v>
      </c>
      <c r="I223" s="7">
        <v>0</v>
      </c>
      <c r="J223" s="4">
        <f>VLOOKUP(A223,List2!$A$3:$F$288,5,FALSE)</f>
        <v>0</v>
      </c>
      <c r="K223" s="4">
        <f>VLOOKUP(A223,List2!$A$3:$F$288,6,FALSE)</f>
        <v>0</v>
      </c>
      <c r="L223" s="6">
        <f t="shared" si="9"/>
        <v>2</v>
      </c>
      <c r="M223" s="6">
        <f t="shared" si="11"/>
        <v>2</v>
      </c>
      <c r="N223" s="6">
        <f t="shared" si="10"/>
        <v>49</v>
      </c>
    </row>
    <row r="224" spans="1:14" ht="15">
      <c r="A224" s="7">
        <v>108047628</v>
      </c>
      <c r="B224" s="7">
        <v>600117294</v>
      </c>
      <c r="C224" s="7" t="s">
        <v>156</v>
      </c>
      <c r="D224" s="7" t="s">
        <v>392</v>
      </c>
      <c r="E224" s="7" t="s">
        <v>156</v>
      </c>
      <c r="F224" s="7">
        <v>4</v>
      </c>
      <c r="G224" s="7">
        <v>93</v>
      </c>
      <c r="H224" s="7">
        <v>0</v>
      </c>
      <c r="I224" s="7">
        <v>0</v>
      </c>
      <c r="J224" s="4">
        <f>VLOOKUP(A224,List2!$A$3:$F$288,5,FALSE)</f>
        <v>0</v>
      </c>
      <c r="K224" s="4">
        <f>VLOOKUP(A224,List2!$A$3:$F$288,6,FALSE)</f>
        <v>1</v>
      </c>
      <c r="L224" s="6">
        <f t="shared" si="9"/>
        <v>4</v>
      </c>
      <c r="M224" s="6">
        <f t="shared" si="11"/>
        <v>4</v>
      </c>
      <c r="N224" s="6">
        <f t="shared" si="10"/>
        <v>94</v>
      </c>
    </row>
    <row r="225" spans="1:14" ht="25.5">
      <c r="A225" s="7">
        <v>108047644</v>
      </c>
      <c r="B225" s="7">
        <v>600117316</v>
      </c>
      <c r="C225" s="7" t="s">
        <v>156</v>
      </c>
      <c r="D225" s="7" t="s">
        <v>394</v>
      </c>
      <c r="E225" s="7" t="s">
        <v>156</v>
      </c>
      <c r="F225" s="7">
        <v>2</v>
      </c>
      <c r="G225" s="7">
        <v>39</v>
      </c>
      <c r="H225" s="7">
        <v>0</v>
      </c>
      <c r="I225" s="7">
        <v>0</v>
      </c>
      <c r="J225" s="4">
        <f>VLOOKUP(A225,List2!$A$3:$F$288,5,FALSE)</f>
        <v>0</v>
      </c>
      <c r="K225" s="4">
        <f>VLOOKUP(A225,List2!$A$3:$F$288,6,FALSE)</f>
        <v>0</v>
      </c>
      <c r="L225" s="6">
        <f t="shared" si="9"/>
        <v>2</v>
      </c>
      <c r="M225" s="6">
        <f t="shared" si="11"/>
        <v>2</v>
      </c>
      <c r="N225" s="6">
        <f t="shared" si="10"/>
        <v>39</v>
      </c>
    </row>
    <row r="226" spans="1:14" ht="15">
      <c r="A226" s="7">
        <v>108047652</v>
      </c>
      <c r="B226" s="7">
        <v>600117324</v>
      </c>
      <c r="C226" s="7" t="s">
        <v>156</v>
      </c>
      <c r="D226" s="7" t="s">
        <v>395</v>
      </c>
      <c r="E226" s="7" t="s">
        <v>156</v>
      </c>
      <c r="F226" s="7">
        <v>2</v>
      </c>
      <c r="G226" s="7">
        <v>52</v>
      </c>
      <c r="H226" s="7">
        <v>0</v>
      </c>
      <c r="I226" s="7">
        <v>0</v>
      </c>
      <c r="J226" s="4">
        <f>VLOOKUP(A226,List2!$A$3:$F$288,5,FALSE)</f>
        <v>0</v>
      </c>
      <c r="K226" s="4">
        <f>VLOOKUP(A226,List2!$A$3:$F$288,6,FALSE)</f>
        <v>0</v>
      </c>
      <c r="L226" s="6">
        <f t="shared" si="9"/>
        <v>2</v>
      </c>
      <c r="M226" s="6">
        <f t="shared" si="11"/>
        <v>2</v>
      </c>
      <c r="N226" s="6">
        <f t="shared" si="10"/>
        <v>52</v>
      </c>
    </row>
    <row r="227" spans="1:14" ht="25.5">
      <c r="A227" s="7">
        <v>108047679</v>
      </c>
      <c r="B227" s="7">
        <v>600117341</v>
      </c>
      <c r="C227" s="7" t="s">
        <v>398</v>
      </c>
      <c r="D227" s="7" t="s">
        <v>399</v>
      </c>
      <c r="E227" s="7" t="s">
        <v>156</v>
      </c>
      <c r="F227" s="7">
        <v>3</v>
      </c>
      <c r="G227" s="7">
        <v>67</v>
      </c>
      <c r="H227" s="7">
        <v>0</v>
      </c>
      <c r="I227" s="7">
        <v>0</v>
      </c>
      <c r="J227" s="4">
        <f>VLOOKUP(A227,List2!$A$3:$F$288,5,FALSE)</f>
        <v>0</v>
      </c>
      <c r="K227" s="4">
        <f>VLOOKUP(A227,List2!$A$3:$F$288,6,FALSE)</f>
        <v>0</v>
      </c>
      <c r="L227" s="6">
        <f t="shared" si="9"/>
        <v>3</v>
      </c>
      <c r="M227" s="6">
        <f t="shared" si="11"/>
        <v>3</v>
      </c>
      <c r="N227" s="6">
        <f t="shared" si="10"/>
        <v>67</v>
      </c>
    </row>
    <row r="228" spans="1:14" ht="25.5">
      <c r="A228" s="7">
        <v>110009274</v>
      </c>
      <c r="B228" s="7">
        <v>600001644</v>
      </c>
      <c r="C228" s="7" t="s">
        <v>156</v>
      </c>
      <c r="D228" s="7" t="s">
        <v>400</v>
      </c>
      <c r="E228" s="7" t="s">
        <v>156</v>
      </c>
      <c r="F228" s="7">
        <v>1</v>
      </c>
      <c r="G228" s="7">
        <v>15</v>
      </c>
      <c r="H228" s="7">
        <v>0</v>
      </c>
      <c r="I228" s="7">
        <v>2</v>
      </c>
      <c r="J228" s="4">
        <f>VLOOKUP(A228,List2!$A$3:$F$288,5,FALSE)</f>
        <v>0</v>
      </c>
      <c r="K228" s="4">
        <f>VLOOKUP(A228,List2!$A$3:$F$288,6,FALSE)</f>
        <v>0</v>
      </c>
      <c r="L228" s="6">
        <f t="shared" si="9"/>
        <v>1</v>
      </c>
      <c r="M228" s="6">
        <f t="shared" si="11"/>
        <v>1</v>
      </c>
      <c r="N228" s="6">
        <f t="shared" si="10"/>
        <v>17</v>
      </c>
    </row>
    <row r="229" spans="1:14" ht="15">
      <c r="A229" s="7">
        <v>118700693</v>
      </c>
      <c r="B229" s="7">
        <v>618700684</v>
      </c>
      <c r="C229" s="7" t="s">
        <v>156</v>
      </c>
      <c r="D229" s="7" t="s">
        <v>403</v>
      </c>
      <c r="E229" s="7" t="s">
        <v>156</v>
      </c>
      <c r="F229" s="7">
        <v>0</v>
      </c>
      <c r="G229" s="7">
        <v>0</v>
      </c>
      <c r="H229" s="7">
        <v>1</v>
      </c>
      <c r="I229" s="7">
        <v>5</v>
      </c>
      <c r="J229" s="4">
        <f>VLOOKUP(A229,List2!$A$3:$F$288,5,FALSE)</f>
        <v>0</v>
      </c>
      <c r="K229" s="4">
        <f>VLOOKUP(A229,List2!$A$3:$F$288,6,FALSE)</f>
        <v>0</v>
      </c>
      <c r="L229" s="6">
        <f t="shared" si="9"/>
        <v>1</v>
      </c>
      <c r="M229" s="6">
        <f t="shared" si="11"/>
        <v>1</v>
      </c>
      <c r="N229" s="6">
        <f t="shared" si="10"/>
        <v>5</v>
      </c>
    </row>
    <row r="230" spans="1:14" ht="15">
      <c r="A230" s="7">
        <v>119000482</v>
      </c>
      <c r="B230" s="7">
        <v>600122298</v>
      </c>
      <c r="C230" s="7" t="s">
        <v>30</v>
      </c>
      <c r="D230" s="7" t="s">
        <v>404</v>
      </c>
      <c r="E230" s="7" t="s">
        <v>30</v>
      </c>
      <c r="F230" s="7">
        <v>1</v>
      </c>
      <c r="G230" s="7">
        <v>27</v>
      </c>
      <c r="H230" s="7">
        <v>0</v>
      </c>
      <c r="I230" s="7">
        <v>0</v>
      </c>
      <c r="J230" s="4">
        <f>VLOOKUP(A230,List2!$A$3:$F$288,5,FALSE)</f>
        <v>0</v>
      </c>
      <c r="K230" s="4">
        <f>VLOOKUP(A230,List2!$A$3:$F$288,6,FALSE)</f>
        <v>0</v>
      </c>
      <c r="L230" s="6">
        <f t="shared" si="9"/>
        <v>1</v>
      </c>
      <c r="M230" s="6">
        <f t="shared" si="11"/>
        <v>1</v>
      </c>
      <c r="N230" s="6">
        <f t="shared" si="10"/>
        <v>27</v>
      </c>
    </row>
    <row r="231" spans="1:14" ht="15">
      <c r="A231" s="7">
        <v>119400553</v>
      </c>
      <c r="B231" s="7">
        <v>600130711</v>
      </c>
      <c r="C231" s="7" t="s">
        <v>405</v>
      </c>
      <c r="D231" s="7" t="s">
        <v>316</v>
      </c>
      <c r="E231" s="7" t="s">
        <v>278</v>
      </c>
      <c r="F231" s="7">
        <v>0</v>
      </c>
      <c r="G231" s="7">
        <v>6</v>
      </c>
      <c r="H231" s="7">
        <v>0</v>
      </c>
      <c r="I231" s="7">
        <v>0</v>
      </c>
      <c r="J231" s="4">
        <f>VLOOKUP(A231,List2!$A$3:$F$288,5,FALSE)</f>
        <v>0</v>
      </c>
      <c r="K231" s="4">
        <f>VLOOKUP(A231,List2!$A$3:$F$288,6,FALSE)</f>
        <v>0</v>
      </c>
      <c r="L231" s="6">
        <f t="shared" si="9"/>
        <v>0</v>
      </c>
      <c r="M231" s="6">
        <v>1</v>
      </c>
      <c r="N231" s="6">
        <f t="shared" si="10"/>
        <v>6</v>
      </c>
    </row>
    <row r="232" spans="1:14" ht="25.5">
      <c r="A232" s="7">
        <v>119400561</v>
      </c>
      <c r="B232" s="7">
        <v>600130720</v>
      </c>
      <c r="C232" s="7" t="s">
        <v>406</v>
      </c>
      <c r="D232" s="7" t="s">
        <v>407</v>
      </c>
      <c r="E232" s="7" t="s">
        <v>278</v>
      </c>
      <c r="F232" s="7">
        <v>0</v>
      </c>
      <c r="G232" s="7">
        <v>3</v>
      </c>
      <c r="H232" s="7">
        <v>0</v>
      </c>
      <c r="I232" s="7">
        <v>0</v>
      </c>
      <c r="J232" s="4">
        <f>VLOOKUP(A232,List2!$A$3:$F$288,5,FALSE)</f>
        <v>0</v>
      </c>
      <c r="K232" s="4">
        <f>VLOOKUP(A232,List2!$A$3:$F$288,6,FALSE)</f>
        <v>0</v>
      </c>
      <c r="L232" s="6">
        <f t="shared" si="9"/>
        <v>0</v>
      </c>
      <c r="M232" s="6">
        <v>1</v>
      </c>
      <c r="N232" s="6">
        <f t="shared" si="10"/>
        <v>3</v>
      </c>
    </row>
    <row r="233" spans="1:14" ht="15">
      <c r="A233" s="7">
        <v>150012195</v>
      </c>
      <c r="B233" s="7">
        <v>650012160</v>
      </c>
      <c r="C233" s="7" t="s">
        <v>409</v>
      </c>
      <c r="D233" s="7" t="s">
        <v>105</v>
      </c>
      <c r="E233" s="7" t="s">
        <v>114</v>
      </c>
      <c r="F233" s="7">
        <v>0</v>
      </c>
      <c r="G233" s="7">
        <v>4</v>
      </c>
      <c r="H233" s="7">
        <v>0</v>
      </c>
      <c r="I233" s="7">
        <v>0</v>
      </c>
      <c r="J233" s="4">
        <f>VLOOKUP(A233,List2!$A$3:$F$288,5,FALSE)</f>
        <v>0</v>
      </c>
      <c r="K233" s="4">
        <f>VLOOKUP(A233,List2!$A$3:$F$288,6,FALSE)</f>
        <v>0</v>
      </c>
      <c r="L233" s="6">
        <f t="shared" si="9"/>
        <v>0</v>
      </c>
      <c r="M233" s="6">
        <v>1</v>
      </c>
      <c r="N233" s="6">
        <f t="shared" si="10"/>
        <v>4</v>
      </c>
    </row>
    <row r="234" spans="1:14" ht="15">
      <c r="A234" s="7">
        <v>150012250</v>
      </c>
      <c r="B234" s="7">
        <v>650012232</v>
      </c>
      <c r="C234" s="7" t="s">
        <v>410</v>
      </c>
      <c r="D234" s="7" t="s">
        <v>375</v>
      </c>
      <c r="E234" s="7" t="s">
        <v>76</v>
      </c>
      <c r="F234" s="7">
        <v>1</v>
      </c>
      <c r="G234" s="7">
        <v>21</v>
      </c>
      <c r="H234" s="7">
        <v>0</v>
      </c>
      <c r="I234" s="7">
        <v>0</v>
      </c>
      <c r="J234" s="4">
        <f>VLOOKUP(A234,List2!$A$3:$F$288,5,FALSE)</f>
        <v>0</v>
      </c>
      <c r="K234" s="4">
        <f>VLOOKUP(A234,List2!$A$3:$F$288,6,FALSE)</f>
        <v>0</v>
      </c>
      <c r="L234" s="6">
        <f t="shared" si="9"/>
        <v>1</v>
      </c>
      <c r="M234" s="6">
        <f t="shared" si="11"/>
        <v>1</v>
      </c>
      <c r="N234" s="6">
        <f t="shared" si="10"/>
        <v>21</v>
      </c>
    </row>
    <row r="235" spans="1:14" ht="15">
      <c r="A235" s="7">
        <v>150012322</v>
      </c>
      <c r="B235" s="7">
        <v>650012305</v>
      </c>
      <c r="C235" s="7" t="s">
        <v>411</v>
      </c>
      <c r="D235" s="7" t="s">
        <v>412</v>
      </c>
      <c r="E235" s="7" t="s">
        <v>156</v>
      </c>
      <c r="F235" s="7">
        <v>1</v>
      </c>
      <c r="G235" s="7">
        <v>10</v>
      </c>
      <c r="H235" s="7">
        <v>0</v>
      </c>
      <c r="I235" s="7">
        <v>0</v>
      </c>
      <c r="J235" s="4">
        <f>VLOOKUP(A235,List2!$A$3:$F$288,5,FALSE)</f>
        <v>0</v>
      </c>
      <c r="K235" s="4">
        <f>VLOOKUP(A235,List2!$A$3:$F$288,6,FALSE)</f>
        <v>0</v>
      </c>
      <c r="L235" s="6">
        <f t="shared" si="9"/>
        <v>1</v>
      </c>
      <c r="M235" s="6">
        <f t="shared" si="11"/>
        <v>1</v>
      </c>
      <c r="N235" s="6">
        <f t="shared" si="10"/>
        <v>10</v>
      </c>
    </row>
    <row r="236" spans="1:14" ht="15">
      <c r="A236" s="7">
        <v>150012420</v>
      </c>
      <c r="B236" s="7">
        <v>650012372</v>
      </c>
      <c r="C236" s="7" t="s">
        <v>413</v>
      </c>
      <c r="D236" s="7" t="s">
        <v>414</v>
      </c>
      <c r="E236" s="7" t="s">
        <v>156</v>
      </c>
      <c r="F236" s="7">
        <v>1</v>
      </c>
      <c r="G236" s="7">
        <v>27</v>
      </c>
      <c r="H236" s="7">
        <v>0</v>
      </c>
      <c r="I236" s="7">
        <v>0</v>
      </c>
      <c r="J236" s="4">
        <f>VLOOKUP(A236,List2!$A$3:$F$288,5,FALSE)</f>
        <v>0</v>
      </c>
      <c r="K236" s="4">
        <f>VLOOKUP(A236,List2!$A$3:$F$288,6,FALSE)</f>
        <v>0</v>
      </c>
      <c r="L236" s="6">
        <f t="shared" si="9"/>
        <v>1</v>
      </c>
      <c r="M236" s="6">
        <f t="shared" si="11"/>
        <v>1</v>
      </c>
      <c r="N236" s="6">
        <f t="shared" si="10"/>
        <v>27</v>
      </c>
    </row>
    <row r="237" spans="1:14" ht="15">
      <c r="A237" s="7">
        <v>150012489</v>
      </c>
      <c r="B237" s="7">
        <v>650012453</v>
      </c>
      <c r="C237" s="7" t="s">
        <v>415</v>
      </c>
      <c r="D237" s="7" t="s">
        <v>335</v>
      </c>
      <c r="E237" s="7" t="s">
        <v>156</v>
      </c>
      <c r="F237" s="7">
        <v>0</v>
      </c>
      <c r="G237" s="7">
        <v>5</v>
      </c>
      <c r="H237" s="7">
        <v>0</v>
      </c>
      <c r="I237" s="7">
        <v>0</v>
      </c>
      <c r="J237" s="4">
        <f>VLOOKUP(A237,List2!$A$3:$F$288,5,FALSE)</f>
        <v>0</v>
      </c>
      <c r="K237" s="4">
        <f>VLOOKUP(A237,List2!$A$3:$F$288,6,FALSE)</f>
        <v>0</v>
      </c>
      <c r="L237" s="6">
        <f t="shared" si="9"/>
        <v>0</v>
      </c>
      <c r="M237" s="6">
        <v>1</v>
      </c>
      <c r="N237" s="6">
        <f t="shared" si="10"/>
        <v>5</v>
      </c>
    </row>
    <row r="238" spans="1:14" ht="25.5">
      <c r="A238" s="7">
        <v>150013078</v>
      </c>
      <c r="B238" s="7">
        <v>650013051</v>
      </c>
      <c r="C238" s="7" t="s">
        <v>416</v>
      </c>
      <c r="D238" s="7" t="s">
        <v>417</v>
      </c>
      <c r="E238" s="7" t="s">
        <v>114</v>
      </c>
      <c r="F238" s="7">
        <v>1</v>
      </c>
      <c r="G238" s="7">
        <v>5</v>
      </c>
      <c r="H238" s="7">
        <v>0</v>
      </c>
      <c r="I238" s="7">
        <v>0</v>
      </c>
      <c r="J238" s="4">
        <f>VLOOKUP(A238,List2!$A$3:$F$288,5,FALSE)</f>
        <v>0</v>
      </c>
      <c r="K238" s="4">
        <f>VLOOKUP(A238,List2!$A$3:$F$288,6,FALSE)</f>
        <v>0</v>
      </c>
      <c r="L238" s="6">
        <f t="shared" si="9"/>
        <v>1</v>
      </c>
      <c r="M238" s="6">
        <f t="shared" si="11"/>
        <v>1</v>
      </c>
      <c r="N238" s="6">
        <f t="shared" si="10"/>
        <v>5</v>
      </c>
    </row>
    <row r="239" spans="1:14" ht="15">
      <c r="A239" s="7">
        <v>150014091</v>
      </c>
      <c r="B239" s="7">
        <v>650014081</v>
      </c>
      <c r="C239" s="7" t="s">
        <v>418</v>
      </c>
      <c r="D239" s="7" t="s">
        <v>419</v>
      </c>
      <c r="E239" s="7" t="s">
        <v>114</v>
      </c>
      <c r="F239" s="7">
        <v>1</v>
      </c>
      <c r="G239" s="7">
        <v>10</v>
      </c>
      <c r="H239" s="7">
        <v>0</v>
      </c>
      <c r="I239" s="7">
        <v>0</v>
      </c>
      <c r="J239" s="4">
        <f>VLOOKUP(A239,List2!$A$3:$F$288,5,FALSE)</f>
        <v>0</v>
      </c>
      <c r="K239" s="4">
        <f>VLOOKUP(A239,List2!$A$3:$F$288,6,FALSE)</f>
        <v>0</v>
      </c>
      <c r="L239" s="6">
        <f t="shared" si="9"/>
        <v>1</v>
      </c>
      <c r="M239" s="6">
        <f t="shared" si="11"/>
        <v>1</v>
      </c>
      <c r="N239" s="6">
        <f t="shared" si="10"/>
        <v>10</v>
      </c>
    </row>
    <row r="240" spans="1:14" ht="15">
      <c r="A240" s="7">
        <v>150014147</v>
      </c>
      <c r="B240" s="7">
        <v>650014138</v>
      </c>
      <c r="C240" s="7" t="s">
        <v>420</v>
      </c>
      <c r="D240" s="7" t="s">
        <v>421</v>
      </c>
      <c r="E240" s="7" t="s">
        <v>156</v>
      </c>
      <c r="F240" s="7">
        <v>0</v>
      </c>
      <c r="G240" s="7">
        <v>8</v>
      </c>
      <c r="H240" s="7">
        <v>0</v>
      </c>
      <c r="I240" s="7">
        <v>0</v>
      </c>
      <c r="J240" s="4">
        <f>VLOOKUP(A240,List2!$A$3:$F$288,5,FALSE)</f>
        <v>0</v>
      </c>
      <c r="K240" s="4">
        <f>VLOOKUP(A240,List2!$A$3:$F$288,6,FALSE)</f>
        <v>0</v>
      </c>
      <c r="L240" s="6">
        <f t="shared" si="9"/>
        <v>0</v>
      </c>
      <c r="M240" s="6">
        <v>1</v>
      </c>
      <c r="N240" s="6">
        <f t="shared" si="10"/>
        <v>8</v>
      </c>
    </row>
    <row r="241" spans="1:14" ht="15">
      <c r="A241" s="7">
        <v>150014198</v>
      </c>
      <c r="B241" s="7">
        <v>650014189</v>
      </c>
      <c r="C241" s="7" t="s">
        <v>422</v>
      </c>
      <c r="D241" s="7" t="s">
        <v>423</v>
      </c>
      <c r="E241" s="7" t="s">
        <v>156</v>
      </c>
      <c r="F241" s="7">
        <v>0</v>
      </c>
      <c r="G241" s="7">
        <v>4</v>
      </c>
      <c r="H241" s="7">
        <v>0</v>
      </c>
      <c r="I241" s="7">
        <v>0</v>
      </c>
      <c r="J241" s="4">
        <f>VLOOKUP(A241,List2!$A$3:$F$288,5,FALSE)</f>
        <v>0</v>
      </c>
      <c r="K241" s="4">
        <f>VLOOKUP(A241,List2!$A$3:$F$288,6,FALSE)</f>
        <v>0</v>
      </c>
      <c r="L241" s="6">
        <f t="shared" si="9"/>
        <v>0</v>
      </c>
      <c r="M241" s="6">
        <v>1</v>
      </c>
      <c r="N241" s="6">
        <f t="shared" si="10"/>
        <v>4</v>
      </c>
    </row>
    <row r="242" spans="1:14" ht="15">
      <c r="A242" s="7">
        <v>150014244</v>
      </c>
      <c r="B242" s="7">
        <v>650014235</v>
      </c>
      <c r="C242" s="7" t="s">
        <v>424</v>
      </c>
      <c r="D242" s="7" t="s">
        <v>266</v>
      </c>
      <c r="E242" s="7" t="s">
        <v>278</v>
      </c>
      <c r="F242" s="7">
        <v>0</v>
      </c>
      <c r="G242" s="7">
        <v>5</v>
      </c>
      <c r="H242" s="7">
        <v>0</v>
      </c>
      <c r="I242" s="7">
        <v>0</v>
      </c>
      <c r="J242" s="4">
        <f>VLOOKUP(A242,List2!$A$3:$F$288,5,FALSE)</f>
        <v>0</v>
      </c>
      <c r="K242" s="4">
        <f>VLOOKUP(A242,List2!$A$3:$F$288,6,FALSE)</f>
        <v>0</v>
      </c>
      <c r="L242" s="6">
        <f t="shared" si="9"/>
        <v>0</v>
      </c>
      <c r="M242" s="6">
        <v>1</v>
      </c>
      <c r="N242" s="6">
        <f t="shared" si="10"/>
        <v>5</v>
      </c>
    </row>
    <row r="243" spans="1:14" ht="15">
      <c r="A243" s="7">
        <v>150014309</v>
      </c>
      <c r="B243" s="7">
        <v>650014294</v>
      </c>
      <c r="C243" s="7" t="s">
        <v>425</v>
      </c>
      <c r="D243" s="7" t="s">
        <v>246</v>
      </c>
      <c r="E243" s="7" t="s">
        <v>278</v>
      </c>
      <c r="F243" s="7">
        <v>0</v>
      </c>
      <c r="G243" s="7">
        <v>5</v>
      </c>
      <c r="H243" s="7">
        <v>0</v>
      </c>
      <c r="I243" s="7">
        <v>0</v>
      </c>
      <c r="J243" s="4">
        <f>VLOOKUP(A243,List2!$A$3:$F$288,5,FALSE)</f>
        <v>0</v>
      </c>
      <c r="K243" s="4">
        <f>VLOOKUP(A243,List2!$A$3:$F$288,6,FALSE)</f>
        <v>0</v>
      </c>
      <c r="L243" s="6">
        <f t="shared" si="9"/>
        <v>0</v>
      </c>
      <c r="M243" s="6">
        <v>1</v>
      </c>
      <c r="N243" s="6">
        <f t="shared" si="10"/>
        <v>5</v>
      </c>
    </row>
    <row r="244" spans="1:14" ht="15">
      <c r="A244" s="7">
        <v>150014341</v>
      </c>
      <c r="B244" s="7">
        <v>650014332</v>
      </c>
      <c r="C244" s="7" t="s">
        <v>426</v>
      </c>
      <c r="D244" s="7" t="s">
        <v>113</v>
      </c>
      <c r="E244" s="7" t="s">
        <v>76</v>
      </c>
      <c r="F244" s="7">
        <v>0</v>
      </c>
      <c r="G244" s="7">
        <v>3</v>
      </c>
      <c r="H244" s="7">
        <v>0</v>
      </c>
      <c r="I244" s="7">
        <v>0</v>
      </c>
      <c r="J244" s="4">
        <f>VLOOKUP(A244,List2!$A$3:$F$288,5,FALSE)</f>
        <v>0</v>
      </c>
      <c r="K244" s="4">
        <f>VLOOKUP(A244,List2!$A$3:$F$288,6,FALSE)</f>
        <v>0</v>
      </c>
      <c r="L244" s="6">
        <f t="shared" si="9"/>
        <v>0</v>
      </c>
      <c r="M244" s="6">
        <v>1</v>
      </c>
      <c r="N244" s="6">
        <f t="shared" si="10"/>
        <v>3</v>
      </c>
    </row>
    <row r="245" spans="1:14" ht="15">
      <c r="A245" s="7">
        <v>150014953</v>
      </c>
      <c r="B245" s="7">
        <v>650014944</v>
      </c>
      <c r="C245" s="7" t="s">
        <v>427</v>
      </c>
      <c r="D245" s="7" t="s">
        <v>49</v>
      </c>
      <c r="E245" s="7" t="s">
        <v>156</v>
      </c>
      <c r="F245" s="7">
        <v>0</v>
      </c>
      <c r="G245" s="7">
        <v>6</v>
      </c>
      <c r="H245" s="7">
        <v>0</v>
      </c>
      <c r="I245" s="7">
        <v>0</v>
      </c>
      <c r="J245" s="4">
        <f>VLOOKUP(A245,List2!$A$3:$F$288,5,FALSE)</f>
        <v>0</v>
      </c>
      <c r="K245" s="4">
        <f>VLOOKUP(A245,List2!$A$3:$F$288,6,FALSE)</f>
        <v>0</v>
      </c>
      <c r="L245" s="6">
        <f aca="true" t="shared" si="12" ref="L245:L269">F245+H245</f>
        <v>0</v>
      </c>
      <c r="M245" s="6">
        <v>1</v>
      </c>
      <c r="N245" s="6">
        <f t="shared" si="10"/>
        <v>6</v>
      </c>
    </row>
    <row r="246" spans="1:14" ht="15">
      <c r="A246" s="7">
        <v>150014996</v>
      </c>
      <c r="B246" s="7">
        <v>650014987</v>
      </c>
      <c r="C246" s="7" t="s">
        <v>428</v>
      </c>
      <c r="D246" s="7" t="s">
        <v>429</v>
      </c>
      <c r="E246" s="7" t="s">
        <v>114</v>
      </c>
      <c r="F246" s="7">
        <v>0</v>
      </c>
      <c r="G246" s="7">
        <v>7</v>
      </c>
      <c r="H246" s="7">
        <v>0</v>
      </c>
      <c r="I246" s="7">
        <v>0</v>
      </c>
      <c r="J246" s="4">
        <f>VLOOKUP(A246,List2!$A$3:$F$288,5,FALSE)</f>
        <v>0</v>
      </c>
      <c r="K246" s="4">
        <f>VLOOKUP(A246,List2!$A$3:$F$288,6,FALSE)</f>
        <v>0</v>
      </c>
      <c r="L246" s="6">
        <f t="shared" si="12"/>
        <v>0</v>
      </c>
      <c r="M246" s="6">
        <v>1</v>
      </c>
      <c r="N246" s="6">
        <f t="shared" si="10"/>
        <v>7</v>
      </c>
    </row>
    <row r="247" spans="1:14" ht="15">
      <c r="A247" s="7">
        <v>150015062</v>
      </c>
      <c r="B247" s="7">
        <v>650015053</v>
      </c>
      <c r="C247" s="7" t="s">
        <v>430</v>
      </c>
      <c r="D247" s="7" t="s">
        <v>45</v>
      </c>
      <c r="E247" s="7" t="s">
        <v>156</v>
      </c>
      <c r="F247" s="7">
        <v>0</v>
      </c>
      <c r="G247" s="7">
        <v>5</v>
      </c>
      <c r="H247" s="7">
        <v>0</v>
      </c>
      <c r="I247" s="7">
        <v>0</v>
      </c>
      <c r="J247" s="4">
        <f>VLOOKUP(A247,List2!$A$3:$F$288,5,FALSE)</f>
        <v>0</v>
      </c>
      <c r="K247" s="4">
        <f>VLOOKUP(A247,List2!$A$3:$F$288,6,FALSE)</f>
        <v>0</v>
      </c>
      <c r="L247" s="6">
        <f t="shared" si="12"/>
        <v>0</v>
      </c>
      <c r="M247" s="6">
        <v>1</v>
      </c>
      <c r="N247" s="6">
        <f t="shared" si="10"/>
        <v>5</v>
      </c>
    </row>
    <row r="248" spans="1:14" ht="15">
      <c r="A248" s="7">
        <v>150059159</v>
      </c>
      <c r="B248" s="7">
        <v>650059140</v>
      </c>
      <c r="C248" s="7" t="s">
        <v>270</v>
      </c>
      <c r="D248" s="7" t="s">
        <v>431</v>
      </c>
      <c r="E248" s="7" t="s">
        <v>278</v>
      </c>
      <c r="F248" s="7">
        <v>2</v>
      </c>
      <c r="G248" s="7">
        <v>35</v>
      </c>
      <c r="H248" s="7">
        <v>0</v>
      </c>
      <c r="I248" s="7">
        <v>0</v>
      </c>
      <c r="J248" s="4">
        <f>VLOOKUP(A248,List2!$A$3:$F$288,5,FALSE)</f>
        <v>0</v>
      </c>
      <c r="K248" s="4">
        <f>VLOOKUP(A248,List2!$A$3:$F$288,6,FALSE)</f>
        <v>0</v>
      </c>
      <c r="L248" s="6">
        <f t="shared" si="12"/>
        <v>2</v>
      </c>
      <c r="M248" s="6">
        <f t="shared" si="11"/>
        <v>2</v>
      </c>
      <c r="N248" s="6">
        <f t="shared" si="10"/>
        <v>35</v>
      </c>
    </row>
    <row r="249" spans="1:14" ht="15">
      <c r="A249" s="7">
        <v>151002452</v>
      </c>
      <c r="B249" s="7">
        <v>600130291</v>
      </c>
      <c r="C249" s="7" t="s">
        <v>270</v>
      </c>
      <c r="D249" s="7" t="s">
        <v>432</v>
      </c>
      <c r="E249" s="7" t="s">
        <v>278</v>
      </c>
      <c r="F249" s="7">
        <v>2</v>
      </c>
      <c r="G249" s="7">
        <v>40</v>
      </c>
      <c r="H249" s="7">
        <v>0</v>
      </c>
      <c r="I249" s="7">
        <v>0</v>
      </c>
      <c r="J249" s="4">
        <f>VLOOKUP(A249,List2!$A$3:$F$288,5,FALSE)</f>
        <v>0</v>
      </c>
      <c r="K249" s="4">
        <f>VLOOKUP(A249,List2!$A$3:$F$288,6,FALSE)</f>
        <v>0</v>
      </c>
      <c r="L249" s="6">
        <f t="shared" si="12"/>
        <v>2</v>
      </c>
      <c r="M249" s="6">
        <f t="shared" si="11"/>
        <v>2</v>
      </c>
      <c r="N249" s="6">
        <f t="shared" si="10"/>
        <v>40</v>
      </c>
    </row>
    <row r="250" spans="1:14" ht="15">
      <c r="A250" s="7">
        <v>151005923</v>
      </c>
      <c r="B250" s="7">
        <v>600130126</v>
      </c>
      <c r="C250" s="7" t="s">
        <v>297</v>
      </c>
      <c r="D250" s="7" t="s">
        <v>312</v>
      </c>
      <c r="E250" s="7" t="s">
        <v>278</v>
      </c>
      <c r="F250" s="7">
        <v>1</v>
      </c>
      <c r="G250" s="7">
        <v>9</v>
      </c>
      <c r="H250" s="7">
        <v>0</v>
      </c>
      <c r="I250" s="7">
        <v>0</v>
      </c>
      <c r="J250" s="4">
        <f>VLOOKUP(A250,List2!$A$3:$F$288,5,FALSE)</f>
        <v>0</v>
      </c>
      <c r="K250" s="4">
        <f>VLOOKUP(A250,List2!$A$3:$F$288,6,FALSE)</f>
        <v>0</v>
      </c>
      <c r="L250" s="6">
        <f t="shared" si="12"/>
        <v>1</v>
      </c>
      <c r="M250" s="6">
        <f t="shared" si="11"/>
        <v>1</v>
      </c>
      <c r="N250" s="6">
        <f t="shared" si="10"/>
        <v>9</v>
      </c>
    </row>
    <row r="251" spans="1:14" ht="15">
      <c r="A251" s="7">
        <v>151006989</v>
      </c>
      <c r="B251" s="7">
        <v>600086631</v>
      </c>
      <c r="C251" s="7" t="s">
        <v>433</v>
      </c>
      <c r="D251" s="7" t="s">
        <v>357</v>
      </c>
      <c r="E251" s="7" t="s">
        <v>76</v>
      </c>
      <c r="F251" s="7">
        <v>1</v>
      </c>
      <c r="G251" s="7">
        <v>9</v>
      </c>
      <c r="H251" s="7">
        <v>0</v>
      </c>
      <c r="I251" s="7">
        <v>0</v>
      </c>
      <c r="J251" s="4">
        <f>VLOOKUP(A251,List2!$A$3:$F$288,5,FALSE)</f>
        <v>0</v>
      </c>
      <c r="K251" s="4">
        <f>VLOOKUP(A251,List2!$A$3:$F$288,6,FALSE)</f>
        <v>0</v>
      </c>
      <c r="L251" s="6">
        <f t="shared" si="12"/>
        <v>1</v>
      </c>
      <c r="M251" s="6">
        <f t="shared" si="11"/>
        <v>1</v>
      </c>
      <c r="N251" s="6">
        <f t="shared" si="10"/>
        <v>9</v>
      </c>
    </row>
    <row r="252" spans="1:14" ht="15">
      <c r="A252" s="7">
        <v>151022208</v>
      </c>
      <c r="B252" s="7">
        <v>600086763</v>
      </c>
      <c r="C252" s="7" t="s">
        <v>92</v>
      </c>
      <c r="D252" s="7" t="s">
        <v>434</v>
      </c>
      <c r="E252" s="7" t="s">
        <v>76</v>
      </c>
      <c r="F252" s="7">
        <v>0</v>
      </c>
      <c r="G252" s="7">
        <v>2</v>
      </c>
      <c r="H252" s="7">
        <v>0</v>
      </c>
      <c r="I252" s="7">
        <v>0</v>
      </c>
      <c r="J252" s="4">
        <f>VLOOKUP(A252,List2!$A$3:$F$288,5,FALSE)</f>
        <v>0</v>
      </c>
      <c r="K252" s="4">
        <f>VLOOKUP(A252,List2!$A$3:$F$288,6,FALSE)</f>
        <v>0</v>
      </c>
      <c r="L252" s="6">
        <f t="shared" si="12"/>
        <v>0</v>
      </c>
      <c r="M252" s="6">
        <v>1</v>
      </c>
      <c r="N252" s="6">
        <f t="shared" si="10"/>
        <v>2</v>
      </c>
    </row>
    <row r="253" spans="1:14" ht="15">
      <c r="A253" s="7">
        <v>151024782</v>
      </c>
      <c r="B253" s="7">
        <v>600117332</v>
      </c>
      <c r="C253" s="7" t="s">
        <v>396</v>
      </c>
      <c r="D253" s="7" t="s">
        <v>435</v>
      </c>
      <c r="E253" s="7" t="s">
        <v>156</v>
      </c>
      <c r="F253" s="7">
        <v>3</v>
      </c>
      <c r="G253" s="7">
        <v>57</v>
      </c>
      <c r="H253" s="7">
        <v>0</v>
      </c>
      <c r="I253" s="7">
        <v>0</v>
      </c>
      <c r="J253" s="4">
        <f>VLOOKUP(A253,List2!$A$3:$F$288,5,FALSE)</f>
        <v>0</v>
      </c>
      <c r="K253" s="4">
        <f>VLOOKUP(A253,List2!$A$3:$F$288,6,FALSE)</f>
        <v>0</v>
      </c>
      <c r="L253" s="6">
        <f t="shared" si="12"/>
        <v>3</v>
      </c>
      <c r="M253" s="6">
        <f t="shared" si="11"/>
        <v>3</v>
      </c>
      <c r="N253" s="6">
        <f t="shared" si="10"/>
        <v>57</v>
      </c>
    </row>
    <row r="254" spans="1:14" ht="15">
      <c r="A254" s="7">
        <v>151030987</v>
      </c>
      <c r="B254" s="7">
        <v>600130185</v>
      </c>
      <c r="C254" s="7" t="s">
        <v>251</v>
      </c>
      <c r="D254" s="7" t="s">
        <v>437</v>
      </c>
      <c r="E254" s="7" t="s">
        <v>278</v>
      </c>
      <c r="F254" s="7">
        <v>2</v>
      </c>
      <c r="G254" s="7">
        <v>37</v>
      </c>
      <c r="H254" s="7">
        <v>0</v>
      </c>
      <c r="I254" s="7">
        <v>0</v>
      </c>
      <c r="J254" s="4">
        <f>VLOOKUP(A254,List2!$A$3:$F$288,5,FALSE)</f>
        <v>0</v>
      </c>
      <c r="K254" s="4">
        <f>VLOOKUP(A254,List2!$A$3:$F$288,6,FALSE)</f>
        <v>0</v>
      </c>
      <c r="L254" s="6">
        <f t="shared" si="12"/>
        <v>2</v>
      </c>
      <c r="M254" s="6">
        <f t="shared" si="11"/>
        <v>2</v>
      </c>
      <c r="N254" s="6">
        <f t="shared" si="10"/>
        <v>37</v>
      </c>
    </row>
    <row r="255" spans="1:14" ht="15">
      <c r="A255" s="7">
        <v>151037311</v>
      </c>
      <c r="B255" s="7">
        <v>600130274</v>
      </c>
      <c r="C255" s="7" t="s">
        <v>321</v>
      </c>
      <c r="D255" s="7" t="s">
        <v>438</v>
      </c>
      <c r="E255" s="7" t="s">
        <v>278</v>
      </c>
      <c r="F255" s="7">
        <v>4</v>
      </c>
      <c r="G255" s="7">
        <v>88</v>
      </c>
      <c r="H255" s="7">
        <v>0</v>
      </c>
      <c r="I255" s="7">
        <v>0</v>
      </c>
      <c r="J255" s="4">
        <f>VLOOKUP(A255,List2!$A$3:$F$288,5,FALSE)</f>
        <v>0</v>
      </c>
      <c r="K255" s="4">
        <f>VLOOKUP(A255,List2!$A$3:$F$288,6,FALSE)</f>
        <v>1</v>
      </c>
      <c r="L255" s="6">
        <f t="shared" si="12"/>
        <v>4</v>
      </c>
      <c r="M255" s="6">
        <f t="shared" si="11"/>
        <v>4</v>
      </c>
      <c r="N255" s="6">
        <f t="shared" si="10"/>
        <v>89</v>
      </c>
    </row>
    <row r="256" spans="1:14" ht="15">
      <c r="A256" s="7">
        <v>181002418</v>
      </c>
      <c r="B256" s="7">
        <v>691000158</v>
      </c>
      <c r="C256" s="7" t="s">
        <v>439</v>
      </c>
      <c r="D256" s="7" t="s">
        <v>440</v>
      </c>
      <c r="E256" s="7" t="s">
        <v>30</v>
      </c>
      <c r="F256" s="7">
        <v>1</v>
      </c>
      <c r="G256" s="7">
        <v>8</v>
      </c>
      <c r="H256" s="7">
        <v>0</v>
      </c>
      <c r="I256" s="7">
        <v>0</v>
      </c>
      <c r="J256" s="4">
        <f>VLOOKUP(A256,List2!$A$3:$F$288,5,FALSE)</f>
        <v>0</v>
      </c>
      <c r="K256" s="4">
        <f>VLOOKUP(A256,List2!$A$3:$F$288,6,FALSE)</f>
        <v>0</v>
      </c>
      <c r="L256" s="6">
        <f t="shared" si="12"/>
        <v>1</v>
      </c>
      <c r="M256" s="6">
        <f t="shared" si="11"/>
        <v>1</v>
      </c>
      <c r="N256" s="6">
        <f t="shared" si="10"/>
        <v>8</v>
      </c>
    </row>
    <row r="257" spans="1:14" ht="15">
      <c r="A257" s="7">
        <v>181034531</v>
      </c>
      <c r="B257" s="7">
        <v>650012097</v>
      </c>
      <c r="C257" s="7" t="s">
        <v>408</v>
      </c>
      <c r="D257" s="7" t="s">
        <v>441</v>
      </c>
      <c r="E257" s="7" t="s">
        <v>278</v>
      </c>
      <c r="F257" s="7">
        <v>0</v>
      </c>
      <c r="G257" s="7">
        <v>9</v>
      </c>
      <c r="H257" s="7">
        <v>0</v>
      </c>
      <c r="I257" s="7">
        <v>0</v>
      </c>
      <c r="J257" s="4">
        <f>VLOOKUP(A257,List2!$A$3:$F$288,5,FALSE)</f>
        <v>0</v>
      </c>
      <c r="K257" s="4">
        <f>VLOOKUP(A257,List2!$A$3:$F$288,6,FALSE)</f>
        <v>1</v>
      </c>
      <c r="L257" s="6">
        <f t="shared" si="12"/>
        <v>0</v>
      </c>
      <c r="M257" s="6">
        <v>1</v>
      </c>
      <c r="N257" s="6">
        <f t="shared" si="10"/>
        <v>10</v>
      </c>
    </row>
    <row r="258" spans="1:14" ht="15">
      <c r="A258" s="7">
        <v>181053951</v>
      </c>
      <c r="B258" s="7">
        <v>600086739</v>
      </c>
      <c r="C258" s="7" t="s">
        <v>85</v>
      </c>
      <c r="D258" s="7" t="s">
        <v>442</v>
      </c>
      <c r="E258" s="7" t="s">
        <v>76</v>
      </c>
      <c r="F258" s="7">
        <v>0</v>
      </c>
      <c r="G258" s="7">
        <v>0</v>
      </c>
      <c r="H258" s="7">
        <v>0</v>
      </c>
      <c r="I258" s="7">
        <v>1</v>
      </c>
      <c r="J258" s="4">
        <f>VLOOKUP(A258,List2!$A$3:$F$288,5,FALSE)</f>
        <v>0</v>
      </c>
      <c r="K258" s="4">
        <f>VLOOKUP(A258,List2!$A$3:$F$288,6,FALSE)</f>
        <v>0</v>
      </c>
      <c r="L258" s="6">
        <f t="shared" si="12"/>
        <v>0</v>
      </c>
      <c r="M258" s="6">
        <v>1</v>
      </c>
      <c r="N258" s="6">
        <f t="shared" si="10"/>
        <v>1</v>
      </c>
    </row>
    <row r="259" spans="1:14" ht="15">
      <c r="A259" s="7">
        <v>181071975</v>
      </c>
      <c r="B259" s="7">
        <v>691003831</v>
      </c>
      <c r="C259" s="7" t="s">
        <v>50</v>
      </c>
      <c r="D259" s="7" t="s">
        <v>443</v>
      </c>
      <c r="E259" s="7" t="s">
        <v>76</v>
      </c>
      <c r="F259" s="7">
        <v>1</v>
      </c>
      <c r="G259" s="7">
        <v>7</v>
      </c>
      <c r="H259" s="7">
        <v>0</v>
      </c>
      <c r="I259" s="7">
        <v>0</v>
      </c>
      <c r="J259" s="4">
        <f>VLOOKUP(A259,List2!$A$3:$F$288,5,FALSE)</f>
        <v>0</v>
      </c>
      <c r="K259" s="4">
        <f>VLOOKUP(A259,List2!$A$3:$F$288,6,FALSE)</f>
        <v>0</v>
      </c>
      <c r="L259" s="6">
        <f t="shared" si="12"/>
        <v>1</v>
      </c>
      <c r="M259" s="6">
        <f t="shared" si="11"/>
        <v>1</v>
      </c>
      <c r="N259" s="6">
        <f aca="true" t="shared" si="13" ref="N259:N269">G259+I259+J259+K259</f>
        <v>7</v>
      </c>
    </row>
    <row r="260" spans="1:14" ht="25.5">
      <c r="A260" s="7">
        <v>181076462</v>
      </c>
      <c r="B260" s="7">
        <v>691009058</v>
      </c>
      <c r="C260" s="7" t="s">
        <v>278</v>
      </c>
      <c r="D260" s="7" t="s">
        <v>444</v>
      </c>
      <c r="E260" s="7" t="s">
        <v>278</v>
      </c>
      <c r="F260" s="7">
        <v>1</v>
      </c>
      <c r="G260" s="7">
        <v>9</v>
      </c>
      <c r="H260" s="7">
        <v>0</v>
      </c>
      <c r="I260" s="7">
        <v>0</v>
      </c>
      <c r="J260" s="4">
        <f>VLOOKUP(A260,List2!$A$3:$F$288,5,FALSE)</f>
        <v>0</v>
      </c>
      <c r="K260" s="4">
        <f>VLOOKUP(A260,List2!$A$3:$F$288,6,FALSE)</f>
        <v>1</v>
      </c>
      <c r="L260" s="6">
        <f t="shared" si="12"/>
        <v>1</v>
      </c>
      <c r="M260" s="6">
        <f aca="true" t="shared" si="14" ref="M260:M268">L260</f>
        <v>1</v>
      </c>
      <c r="N260" s="6">
        <f t="shared" si="13"/>
        <v>10</v>
      </c>
    </row>
    <row r="261" spans="1:14" ht="15">
      <c r="A261" s="7">
        <v>181078571</v>
      </c>
      <c r="B261" s="7">
        <v>600121909</v>
      </c>
      <c r="C261" s="7" t="s">
        <v>445</v>
      </c>
      <c r="D261" s="7" t="s">
        <v>21</v>
      </c>
      <c r="E261" s="7" t="s">
        <v>30</v>
      </c>
      <c r="F261" s="7">
        <v>1</v>
      </c>
      <c r="G261" s="7">
        <v>4</v>
      </c>
      <c r="H261" s="7">
        <v>0</v>
      </c>
      <c r="I261" s="7">
        <v>0</v>
      </c>
      <c r="J261" s="4">
        <f>VLOOKUP(A261,List2!$A$3:$F$288,5,FALSE)</f>
        <v>0</v>
      </c>
      <c r="K261" s="4">
        <f>VLOOKUP(A261,List2!$A$3:$F$288,6,FALSE)</f>
        <v>0</v>
      </c>
      <c r="L261" s="6">
        <f t="shared" si="12"/>
        <v>1</v>
      </c>
      <c r="M261" s="6">
        <f t="shared" si="14"/>
        <v>1</v>
      </c>
      <c r="N261" s="6">
        <f t="shared" si="13"/>
        <v>4</v>
      </c>
    </row>
    <row r="262" spans="1:14" ht="15">
      <c r="A262" s="7">
        <v>181085259</v>
      </c>
      <c r="B262" s="7">
        <v>600116921</v>
      </c>
      <c r="C262" s="7" t="s">
        <v>446</v>
      </c>
      <c r="D262" s="7" t="s">
        <v>447</v>
      </c>
      <c r="E262" s="7" t="s">
        <v>156</v>
      </c>
      <c r="F262" s="7">
        <v>1</v>
      </c>
      <c r="G262" s="7">
        <v>5</v>
      </c>
      <c r="H262" s="7">
        <v>0</v>
      </c>
      <c r="I262" s="7">
        <v>0</v>
      </c>
      <c r="J262" s="4">
        <f>VLOOKUP(A262,List2!$A$3:$F$288,5,FALSE)</f>
        <v>0</v>
      </c>
      <c r="K262" s="4">
        <f>VLOOKUP(A262,List2!$A$3:$F$288,6,FALSE)</f>
        <v>0</v>
      </c>
      <c r="L262" s="6">
        <f t="shared" si="12"/>
        <v>1</v>
      </c>
      <c r="M262" s="6">
        <f t="shared" si="14"/>
        <v>1</v>
      </c>
      <c r="N262" s="6">
        <f t="shared" si="13"/>
        <v>5</v>
      </c>
    </row>
    <row r="263" spans="1:14" ht="15">
      <c r="A263" s="7">
        <v>181086573</v>
      </c>
      <c r="B263" s="7">
        <v>691010439</v>
      </c>
      <c r="C263" s="7" t="s">
        <v>114</v>
      </c>
      <c r="D263" s="7" t="s">
        <v>448</v>
      </c>
      <c r="E263" s="7" t="s">
        <v>114</v>
      </c>
      <c r="F263" s="7">
        <v>1</v>
      </c>
      <c r="G263" s="7">
        <v>7</v>
      </c>
      <c r="H263" s="7">
        <v>0</v>
      </c>
      <c r="I263" s="7">
        <v>0</v>
      </c>
      <c r="J263" s="4">
        <f>VLOOKUP(A263,List2!$A$3:$F$288,5,FALSE)</f>
        <v>2</v>
      </c>
      <c r="K263" s="4">
        <f>VLOOKUP(A263,List2!$A$3:$F$288,6,FALSE)</f>
        <v>0</v>
      </c>
      <c r="L263" s="6">
        <f t="shared" si="12"/>
        <v>1</v>
      </c>
      <c r="M263" s="6">
        <f t="shared" si="14"/>
        <v>1</v>
      </c>
      <c r="N263" s="6">
        <f t="shared" si="13"/>
        <v>9</v>
      </c>
    </row>
    <row r="264" spans="1:14" ht="15">
      <c r="A264" s="7">
        <v>181087804</v>
      </c>
      <c r="B264" s="7">
        <v>691010889</v>
      </c>
      <c r="C264" s="7" t="s">
        <v>30</v>
      </c>
      <c r="D264" s="7" t="s">
        <v>449</v>
      </c>
      <c r="E264" s="7" t="s">
        <v>30</v>
      </c>
      <c r="F264" s="7">
        <v>1</v>
      </c>
      <c r="G264" s="7">
        <v>10</v>
      </c>
      <c r="H264" s="7">
        <v>0</v>
      </c>
      <c r="I264" s="7">
        <v>0</v>
      </c>
      <c r="J264" s="4">
        <f>VLOOKUP(A264,List2!$A$3:$F$288,5,FALSE)</f>
        <v>1</v>
      </c>
      <c r="K264" s="4">
        <f>VLOOKUP(A264,List2!$A$3:$F$288,6,FALSE)</f>
        <v>0</v>
      </c>
      <c r="L264" s="6">
        <f t="shared" si="12"/>
        <v>1</v>
      </c>
      <c r="M264" s="6">
        <f t="shared" si="14"/>
        <v>1</v>
      </c>
      <c r="N264" s="6">
        <f t="shared" si="13"/>
        <v>11</v>
      </c>
    </row>
    <row r="265" spans="1:14" ht="15">
      <c r="A265" s="7">
        <v>181090392</v>
      </c>
      <c r="B265" s="7">
        <v>600121909</v>
      </c>
      <c r="C265" s="7" t="s">
        <v>30</v>
      </c>
      <c r="D265" s="7" t="s">
        <v>450</v>
      </c>
      <c r="E265" s="7" t="s">
        <v>30</v>
      </c>
      <c r="F265" s="7">
        <v>1</v>
      </c>
      <c r="G265" s="7">
        <v>21</v>
      </c>
      <c r="H265" s="7">
        <v>0</v>
      </c>
      <c r="I265" s="7">
        <v>0</v>
      </c>
      <c r="J265" s="4">
        <f>VLOOKUP(A265,List2!$A$3:$F$288,5,FALSE)</f>
        <v>2</v>
      </c>
      <c r="K265" s="4">
        <f>VLOOKUP(A265,List2!$A$3:$F$288,6,FALSE)</f>
        <v>1</v>
      </c>
      <c r="L265" s="6">
        <f t="shared" si="12"/>
        <v>1</v>
      </c>
      <c r="M265" s="6">
        <f t="shared" si="14"/>
        <v>1</v>
      </c>
      <c r="N265" s="6">
        <f t="shared" si="13"/>
        <v>24</v>
      </c>
    </row>
    <row r="266" spans="1:14" ht="15">
      <c r="A266" s="7">
        <v>181097630</v>
      </c>
      <c r="B266" s="7">
        <v>691012547</v>
      </c>
      <c r="C266" s="7" t="s">
        <v>156</v>
      </c>
      <c r="D266" s="7" t="s">
        <v>451</v>
      </c>
      <c r="E266" s="7" t="s">
        <v>156</v>
      </c>
      <c r="F266" s="7">
        <v>1</v>
      </c>
      <c r="G266" s="7">
        <v>10</v>
      </c>
      <c r="H266" s="7">
        <v>0</v>
      </c>
      <c r="I266" s="7">
        <v>0</v>
      </c>
      <c r="J266" s="4">
        <f>VLOOKUP(A266,List2!$A$3:$F$288,5,FALSE)</f>
        <v>0</v>
      </c>
      <c r="K266" s="4">
        <f>VLOOKUP(A266,List2!$A$3:$F$288,6,FALSE)</f>
        <v>0</v>
      </c>
      <c r="L266" s="6">
        <f t="shared" si="12"/>
        <v>1</v>
      </c>
      <c r="M266" s="6">
        <f t="shared" si="14"/>
        <v>1</v>
      </c>
      <c r="N266" s="6">
        <f t="shared" si="13"/>
        <v>10</v>
      </c>
    </row>
    <row r="267" spans="1:14" ht="15">
      <c r="A267" s="7">
        <v>181104725</v>
      </c>
      <c r="B267" s="7">
        <v>691013357</v>
      </c>
      <c r="C267" s="7" t="s">
        <v>396</v>
      </c>
      <c r="D267" s="7" t="s">
        <v>452</v>
      </c>
      <c r="E267" s="7" t="s">
        <v>156</v>
      </c>
      <c r="F267" s="7">
        <v>0</v>
      </c>
      <c r="G267" s="7">
        <v>1</v>
      </c>
      <c r="H267" s="7">
        <v>0</v>
      </c>
      <c r="I267" s="7">
        <v>0</v>
      </c>
      <c r="J267" s="4">
        <f>VLOOKUP(A267,List2!$A$3:$F$288,5,FALSE)</f>
        <v>0</v>
      </c>
      <c r="K267" s="4">
        <f>VLOOKUP(A267,List2!$A$3:$F$288,6,FALSE)</f>
        <v>0</v>
      </c>
      <c r="L267" s="6">
        <f t="shared" si="12"/>
        <v>0</v>
      </c>
      <c r="M267" s="6">
        <v>1</v>
      </c>
      <c r="N267" s="6">
        <f t="shared" si="13"/>
        <v>1</v>
      </c>
    </row>
    <row r="268" spans="1:14" ht="15">
      <c r="A268" s="7">
        <v>181112566</v>
      </c>
      <c r="B268" s="7">
        <v>691004145</v>
      </c>
      <c r="C268" s="7" t="s">
        <v>156</v>
      </c>
      <c r="D268" s="7" t="s">
        <v>454</v>
      </c>
      <c r="E268" s="7" t="s">
        <v>156</v>
      </c>
      <c r="F268" s="7">
        <v>1</v>
      </c>
      <c r="G268" s="7">
        <v>5</v>
      </c>
      <c r="H268" s="7">
        <v>0</v>
      </c>
      <c r="I268" s="7">
        <v>0</v>
      </c>
      <c r="J268" s="4">
        <f>VLOOKUP(A268,List2!$A$3:$F$288,5,FALSE)</f>
        <v>0</v>
      </c>
      <c r="K268" s="4">
        <f>VLOOKUP(A268,List2!$A$3:$F$288,6,FALSE)</f>
        <v>0</v>
      </c>
      <c r="L268" s="6">
        <f t="shared" si="12"/>
        <v>1</v>
      </c>
      <c r="M268" s="6">
        <f t="shared" si="14"/>
        <v>1</v>
      </c>
      <c r="N268" s="6">
        <f t="shared" si="13"/>
        <v>5</v>
      </c>
    </row>
    <row r="269" spans="1:14" ht="15">
      <c r="A269" s="7">
        <v>181114054</v>
      </c>
      <c r="B269" s="7">
        <v>600086879</v>
      </c>
      <c r="C269" s="7" t="s">
        <v>455</v>
      </c>
      <c r="D269" s="7" t="s">
        <v>456</v>
      </c>
      <c r="E269" s="7" t="s">
        <v>76</v>
      </c>
      <c r="F269" s="7">
        <v>0</v>
      </c>
      <c r="G269" s="7">
        <v>7</v>
      </c>
      <c r="H269" s="7">
        <v>0</v>
      </c>
      <c r="I269" s="7">
        <v>0</v>
      </c>
      <c r="J269" s="4">
        <f>VLOOKUP(A269,List2!$A$3:$F$288,5,FALSE)</f>
        <v>0</v>
      </c>
      <c r="K269" s="4">
        <f>VLOOKUP(A269,List2!$A$3:$F$288,6,FALSE)</f>
        <v>0</v>
      </c>
      <c r="L269" s="6">
        <f t="shared" si="12"/>
        <v>0</v>
      </c>
      <c r="M269" s="6">
        <v>1</v>
      </c>
      <c r="N269" s="6">
        <f t="shared" si="13"/>
        <v>7</v>
      </c>
    </row>
    <row r="270" ht="15">
      <c r="A270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9"/>
  <sheetViews>
    <sheetView workbookViewId="0" topLeftCell="A271">
      <selection activeCell="C2" sqref="C2"/>
    </sheetView>
  </sheetViews>
  <sheetFormatPr defaultColWidth="9.140625" defaultRowHeight="15"/>
  <cols>
    <col min="1" max="1" width="10.7109375" style="0" customWidth="1"/>
    <col min="2" max="2" width="11.8515625" style="0" customWidth="1"/>
    <col min="3" max="3" width="37.28125" style="0" customWidth="1"/>
    <col min="4" max="4" width="26.28125" style="0" customWidth="1"/>
    <col min="5" max="5" width="13.57421875" style="0" customWidth="1"/>
    <col min="6" max="6" width="14.8515625" style="0" customWidth="1"/>
  </cols>
  <sheetData>
    <row r="1" spans="1:6" ht="116.25" customHeight="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458</v>
      </c>
      <c r="F1" s="2" t="s">
        <v>459</v>
      </c>
    </row>
    <row r="2" spans="1:6" ht="15.75" thickBot="1">
      <c r="A2" s="2" t="s">
        <v>6</v>
      </c>
      <c r="B2" s="2" t="s">
        <v>7</v>
      </c>
      <c r="C2" s="2" t="s">
        <v>8</v>
      </c>
      <c r="D2" s="2" t="s">
        <v>9</v>
      </c>
      <c r="E2" s="2" t="s">
        <v>460</v>
      </c>
      <c r="F2" s="2" t="s">
        <v>461</v>
      </c>
    </row>
    <row r="3" spans="1:6" ht="15.75" thickBot="1">
      <c r="A3" s="2">
        <v>44065809</v>
      </c>
      <c r="B3" s="2">
        <v>600122336</v>
      </c>
      <c r="C3" s="2" t="s">
        <v>15</v>
      </c>
      <c r="D3" s="2" t="s">
        <v>16</v>
      </c>
      <c r="E3" s="2">
        <v>0</v>
      </c>
      <c r="F3" s="2">
        <v>0</v>
      </c>
    </row>
    <row r="4" spans="1:6" ht="15.75" thickBot="1">
      <c r="A4" s="2">
        <v>44065868</v>
      </c>
      <c r="B4" s="2">
        <v>600122344</v>
      </c>
      <c r="C4" s="2" t="s">
        <v>15</v>
      </c>
      <c r="D4" s="2" t="s">
        <v>17</v>
      </c>
      <c r="E4" s="2">
        <v>0</v>
      </c>
      <c r="F4" s="2">
        <v>0</v>
      </c>
    </row>
    <row r="5" spans="1:6" ht="15.75" thickBot="1">
      <c r="A5" s="2">
        <v>47438312</v>
      </c>
      <c r="B5" s="2">
        <v>600121691</v>
      </c>
      <c r="C5" s="2" t="s">
        <v>18</v>
      </c>
      <c r="D5" s="2" t="s">
        <v>19</v>
      </c>
      <c r="E5" s="2">
        <v>0</v>
      </c>
      <c r="F5" s="2">
        <v>0</v>
      </c>
    </row>
    <row r="6" spans="1:6" ht="15.75" thickBot="1">
      <c r="A6" s="2">
        <v>47438371</v>
      </c>
      <c r="B6" s="2">
        <v>600121704</v>
      </c>
      <c r="C6" s="2" t="s">
        <v>20</v>
      </c>
      <c r="D6" s="2" t="s">
        <v>21</v>
      </c>
      <c r="E6" s="2">
        <v>0</v>
      </c>
      <c r="F6" s="2">
        <v>0</v>
      </c>
    </row>
    <row r="7" spans="1:6" ht="15.75" thickBot="1">
      <c r="A7" s="2">
        <v>47438487</v>
      </c>
      <c r="B7" s="2">
        <v>600121712</v>
      </c>
      <c r="C7" s="2" t="s">
        <v>22</v>
      </c>
      <c r="D7" s="2" t="s">
        <v>23</v>
      </c>
      <c r="E7" s="2">
        <v>0</v>
      </c>
      <c r="F7" s="2">
        <v>0</v>
      </c>
    </row>
    <row r="8" spans="1:6" ht="15.75" thickBot="1">
      <c r="A8" s="2">
        <v>47443456</v>
      </c>
      <c r="B8" s="2">
        <v>600121721</v>
      </c>
      <c r="C8" s="2" t="s">
        <v>22</v>
      </c>
      <c r="D8" s="2" t="s">
        <v>24</v>
      </c>
      <c r="E8" s="2">
        <v>0</v>
      </c>
      <c r="F8" s="2">
        <v>0</v>
      </c>
    </row>
    <row r="9" spans="1:6" ht="15.75" thickBot="1">
      <c r="A9" s="2">
        <v>47443669</v>
      </c>
      <c r="B9" s="2">
        <v>600122352</v>
      </c>
      <c r="C9" s="2" t="s">
        <v>25</v>
      </c>
      <c r="D9" s="2" t="s">
        <v>26</v>
      </c>
      <c r="E9" s="2">
        <v>0</v>
      </c>
      <c r="F9" s="2">
        <v>0</v>
      </c>
    </row>
    <row r="10" spans="1:6" ht="15.75" thickBot="1">
      <c r="A10" s="2">
        <v>47443774</v>
      </c>
      <c r="B10" s="2">
        <v>600121739</v>
      </c>
      <c r="C10" s="2" t="s">
        <v>27</v>
      </c>
      <c r="D10" s="2" t="s">
        <v>28</v>
      </c>
      <c r="E10" s="2">
        <v>0</v>
      </c>
      <c r="F10" s="2">
        <v>0</v>
      </c>
    </row>
    <row r="11" spans="1:6" ht="15.75" thickBot="1">
      <c r="A11" s="2">
        <v>47443812</v>
      </c>
      <c r="B11" s="2">
        <v>600025691</v>
      </c>
      <c r="C11" s="2" t="s">
        <v>22</v>
      </c>
      <c r="D11" s="2" t="s">
        <v>29</v>
      </c>
      <c r="E11" s="2">
        <v>0</v>
      </c>
      <c r="F11" s="2">
        <v>0</v>
      </c>
    </row>
    <row r="12" spans="1:6" ht="15.75" thickBot="1">
      <c r="A12" s="2">
        <v>47443936</v>
      </c>
      <c r="B12" s="2">
        <v>600025683</v>
      </c>
      <c r="C12" s="2" t="s">
        <v>30</v>
      </c>
      <c r="D12" s="2" t="s">
        <v>31</v>
      </c>
      <c r="E12" s="2">
        <v>0</v>
      </c>
      <c r="F12" s="2">
        <v>0</v>
      </c>
    </row>
    <row r="13" spans="1:6" ht="15.75" thickBot="1">
      <c r="A13" s="2">
        <v>48526096</v>
      </c>
      <c r="B13" s="2">
        <v>600122361</v>
      </c>
      <c r="C13" s="2" t="s">
        <v>32</v>
      </c>
      <c r="D13" s="2" t="s">
        <v>33</v>
      </c>
      <c r="E13" s="2">
        <v>0</v>
      </c>
      <c r="F13" s="2">
        <v>2</v>
      </c>
    </row>
    <row r="14" spans="1:6" ht="15.75" thickBot="1">
      <c r="A14" s="2">
        <v>60419164</v>
      </c>
      <c r="B14" s="2">
        <v>600122301</v>
      </c>
      <c r="C14" s="2" t="s">
        <v>34</v>
      </c>
      <c r="D14" s="2" t="s">
        <v>35</v>
      </c>
      <c r="E14" s="2">
        <v>0</v>
      </c>
      <c r="F14" s="2">
        <v>0</v>
      </c>
    </row>
    <row r="15" spans="1:6" ht="15.75" thickBot="1">
      <c r="A15" s="2">
        <v>102006032</v>
      </c>
      <c r="B15" s="2">
        <v>600086500</v>
      </c>
      <c r="C15" s="2" t="s">
        <v>36</v>
      </c>
      <c r="D15" s="2" t="s">
        <v>37</v>
      </c>
      <c r="E15" s="2">
        <v>0</v>
      </c>
      <c r="F15" s="2">
        <v>0</v>
      </c>
    </row>
    <row r="16" spans="1:6" ht="15.75" thickBot="1">
      <c r="A16" s="2">
        <v>102006041</v>
      </c>
      <c r="B16" s="2">
        <v>600086518</v>
      </c>
      <c r="C16" s="2" t="s">
        <v>38</v>
      </c>
      <c r="D16" s="2" t="s">
        <v>39</v>
      </c>
      <c r="E16" s="2">
        <v>0</v>
      </c>
      <c r="F16" s="2">
        <v>0</v>
      </c>
    </row>
    <row r="17" spans="1:6" ht="15.75" thickBot="1">
      <c r="A17" s="2">
        <v>102006067</v>
      </c>
      <c r="B17" s="2">
        <v>600086526</v>
      </c>
      <c r="C17" s="2" t="s">
        <v>40</v>
      </c>
      <c r="D17" s="2" t="s">
        <v>41</v>
      </c>
      <c r="E17" s="2">
        <v>0</v>
      </c>
      <c r="F17" s="2">
        <v>0</v>
      </c>
    </row>
    <row r="18" spans="1:6" ht="15.75" thickBot="1">
      <c r="A18" s="2">
        <v>102006075</v>
      </c>
      <c r="B18" s="2">
        <v>600086887</v>
      </c>
      <c r="C18" s="2" t="s">
        <v>42</v>
      </c>
      <c r="D18" s="2" t="s">
        <v>43</v>
      </c>
      <c r="E18" s="2">
        <v>0</v>
      </c>
      <c r="F18" s="2">
        <v>0</v>
      </c>
    </row>
    <row r="19" spans="1:6" ht="15.75" thickBot="1">
      <c r="A19" s="2">
        <v>102006105</v>
      </c>
      <c r="B19" s="2">
        <v>600086534</v>
      </c>
      <c r="C19" s="2" t="s">
        <v>44</v>
      </c>
      <c r="D19" s="2" t="s">
        <v>45</v>
      </c>
      <c r="E19" s="2">
        <v>0</v>
      </c>
      <c r="F19" s="2">
        <v>0</v>
      </c>
    </row>
    <row r="20" spans="1:6" ht="15.75" thickBot="1">
      <c r="A20" s="2">
        <v>102006113</v>
      </c>
      <c r="B20" s="2">
        <v>600086909</v>
      </c>
      <c r="C20" s="2" t="s">
        <v>46</v>
      </c>
      <c r="D20" s="2" t="s">
        <v>47</v>
      </c>
      <c r="E20" s="2">
        <v>0</v>
      </c>
      <c r="F20" s="2">
        <v>0</v>
      </c>
    </row>
    <row r="21" spans="1:6" ht="15.75" thickBot="1">
      <c r="A21" s="2">
        <v>102006121</v>
      </c>
      <c r="B21" s="2">
        <v>600086542</v>
      </c>
      <c r="C21" s="2" t="s">
        <v>48</v>
      </c>
      <c r="D21" s="2" t="s">
        <v>49</v>
      </c>
      <c r="E21" s="2">
        <v>0</v>
      </c>
      <c r="F21" s="2">
        <v>0</v>
      </c>
    </row>
    <row r="22" spans="1:6" ht="15.75" thickBot="1">
      <c r="A22" s="2">
        <v>102006130</v>
      </c>
      <c r="B22" s="2">
        <v>600086551</v>
      </c>
      <c r="C22" s="2" t="s">
        <v>50</v>
      </c>
      <c r="D22" s="2" t="s">
        <v>51</v>
      </c>
      <c r="E22" s="2">
        <v>0</v>
      </c>
      <c r="F22" s="2">
        <v>0</v>
      </c>
    </row>
    <row r="23" spans="1:6" ht="15.75" thickBot="1">
      <c r="A23" s="2">
        <v>102006164</v>
      </c>
      <c r="B23" s="2">
        <v>600086917</v>
      </c>
      <c r="C23" s="2" t="s">
        <v>52</v>
      </c>
      <c r="D23" s="2" t="s">
        <v>53</v>
      </c>
      <c r="E23" s="2">
        <v>0</v>
      </c>
      <c r="F23" s="2">
        <v>0</v>
      </c>
    </row>
    <row r="24" spans="1:6" ht="15.75" thickBot="1">
      <c r="A24" s="2">
        <v>102006172</v>
      </c>
      <c r="B24" s="2">
        <v>600086569</v>
      </c>
      <c r="C24" s="2" t="s">
        <v>54</v>
      </c>
      <c r="D24" s="2" t="s">
        <v>55</v>
      </c>
      <c r="E24" s="2">
        <v>0</v>
      </c>
      <c r="F24" s="2">
        <v>0</v>
      </c>
    </row>
    <row r="25" spans="1:6" ht="15.75" thickBot="1">
      <c r="A25" s="2">
        <v>102006199</v>
      </c>
      <c r="B25" s="2">
        <v>600086933</v>
      </c>
      <c r="C25" s="2" t="s">
        <v>56</v>
      </c>
      <c r="D25" s="2" t="s">
        <v>57</v>
      </c>
      <c r="E25" s="2">
        <v>0</v>
      </c>
      <c r="F25" s="2">
        <v>0</v>
      </c>
    </row>
    <row r="26" spans="1:6" ht="15.75" thickBot="1">
      <c r="A26" s="2">
        <v>102006211</v>
      </c>
      <c r="B26" s="2">
        <v>600086941</v>
      </c>
      <c r="C26" s="2" t="s">
        <v>58</v>
      </c>
      <c r="D26" s="2" t="s">
        <v>59</v>
      </c>
      <c r="E26" s="2">
        <v>0</v>
      </c>
      <c r="F26" s="2">
        <v>0</v>
      </c>
    </row>
    <row r="27" spans="1:6" ht="15.75" thickBot="1">
      <c r="A27" s="2">
        <v>102006253</v>
      </c>
      <c r="B27" s="2">
        <v>600086968</v>
      </c>
      <c r="C27" s="2" t="s">
        <v>60</v>
      </c>
      <c r="D27" s="2" t="s">
        <v>61</v>
      </c>
      <c r="E27" s="2">
        <v>0</v>
      </c>
      <c r="F27" s="2">
        <v>0</v>
      </c>
    </row>
    <row r="28" spans="1:6" ht="15.75" thickBot="1">
      <c r="A28" s="2">
        <v>102006288</v>
      </c>
      <c r="B28" s="2">
        <v>600086593</v>
      </c>
      <c r="C28" s="2" t="s">
        <v>62</v>
      </c>
      <c r="D28" s="2" t="s">
        <v>63</v>
      </c>
      <c r="E28" s="2">
        <v>0</v>
      </c>
      <c r="F28" s="2">
        <v>0</v>
      </c>
    </row>
    <row r="29" spans="1:6" ht="15.75" thickBot="1">
      <c r="A29" s="2">
        <v>102006296</v>
      </c>
      <c r="B29" s="2">
        <v>600086607</v>
      </c>
      <c r="C29" s="2" t="s">
        <v>64</v>
      </c>
      <c r="D29" s="2" t="s">
        <v>65</v>
      </c>
      <c r="E29" s="2">
        <v>0</v>
      </c>
      <c r="F29" s="2">
        <v>0</v>
      </c>
    </row>
    <row r="30" spans="1:6" ht="15.75" thickBot="1">
      <c r="A30" s="2">
        <v>102006318</v>
      </c>
      <c r="B30" s="2">
        <v>600087042</v>
      </c>
      <c r="C30" s="2" t="s">
        <v>66</v>
      </c>
      <c r="D30" s="2" t="s">
        <v>67</v>
      </c>
      <c r="E30" s="2">
        <v>0</v>
      </c>
      <c r="F30" s="2">
        <v>0</v>
      </c>
    </row>
    <row r="31" spans="1:6" ht="15.75" thickBot="1">
      <c r="A31" s="2">
        <v>102006334</v>
      </c>
      <c r="B31" s="2">
        <v>600086615</v>
      </c>
      <c r="C31" s="2" t="s">
        <v>68</v>
      </c>
      <c r="D31" s="2" t="s">
        <v>69</v>
      </c>
      <c r="E31" s="2">
        <v>0</v>
      </c>
      <c r="F31" s="2">
        <v>0</v>
      </c>
    </row>
    <row r="32" spans="1:6" ht="15.75" thickBot="1">
      <c r="A32" s="2">
        <v>102006342</v>
      </c>
      <c r="B32" s="2">
        <v>600086976</v>
      </c>
      <c r="C32" s="2" t="s">
        <v>70</v>
      </c>
      <c r="D32" s="2" t="s">
        <v>71</v>
      </c>
      <c r="E32" s="2">
        <v>0</v>
      </c>
      <c r="F32" s="2">
        <v>0</v>
      </c>
    </row>
    <row r="33" spans="1:6" ht="15.75" thickBot="1">
      <c r="A33" s="2">
        <v>102006385</v>
      </c>
      <c r="B33" s="2">
        <v>600086631</v>
      </c>
      <c r="C33" s="2" t="s">
        <v>72</v>
      </c>
      <c r="D33" s="2" t="s">
        <v>73</v>
      </c>
      <c r="E33" s="2">
        <v>0</v>
      </c>
      <c r="F33" s="2">
        <v>0</v>
      </c>
    </row>
    <row r="34" spans="1:6" ht="15.75" thickBot="1">
      <c r="A34" s="2">
        <v>102006393</v>
      </c>
      <c r="B34" s="2">
        <v>600086640</v>
      </c>
      <c r="C34" s="2" t="s">
        <v>74</v>
      </c>
      <c r="D34" s="2" t="s">
        <v>75</v>
      </c>
      <c r="E34" s="2">
        <v>0</v>
      </c>
      <c r="F34" s="2">
        <v>0</v>
      </c>
    </row>
    <row r="35" spans="1:6" ht="15.75" thickBot="1">
      <c r="A35" s="2">
        <v>102006431</v>
      </c>
      <c r="B35" s="2">
        <v>600086666</v>
      </c>
      <c r="C35" s="2" t="s">
        <v>76</v>
      </c>
      <c r="D35" s="2" t="s">
        <v>77</v>
      </c>
      <c r="E35" s="2">
        <v>0</v>
      </c>
      <c r="F35" s="2">
        <v>0</v>
      </c>
    </row>
    <row r="36" spans="1:6" ht="15.75" thickBot="1">
      <c r="A36" s="2">
        <v>102006440</v>
      </c>
      <c r="B36" s="2">
        <v>600086674</v>
      </c>
      <c r="C36" s="2" t="s">
        <v>76</v>
      </c>
      <c r="D36" s="2" t="s">
        <v>78</v>
      </c>
      <c r="E36" s="2">
        <v>0</v>
      </c>
      <c r="F36" s="2">
        <v>1</v>
      </c>
    </row>
    <row r="37" spans="1:6" ht="15.75" thickBot="1">
      <c r="A37" s="2">
        <v>102006458</v>
      </c>
      <c r="B37" s="2">
        <v>600086682</v>
      </c>
      <c r="C37" s="2" t="s">
        <v>76</v>
      </c>
      <c r="D37" s="2" t="s">
        <v>79</v>
      </c>
      <c r="E37" s="2">
        <v>0</v>
      </c>
      <c r="F37" s="2">
        <v>0</v>
      </c>
    </row>
    <row r="38" spans="1:6" ht="15.75" thickBot="1">
      <c r="A38" s="2">
        <v>102006466</v>
      </c>
      <c r="B38" s="2">
        <v>600086691</v>
      </c>
      <c r="C38" s="2" t="s">
        <v>80</v>
      </c>
      <c r="D38" s="2" t="s">
        <v>81</v>
      </c>
      <c r="E38" s="2">
        <v>0</v>
      </c>
      <c r="F38" s="2">
        <v>1</v>
      </c>
    </row>
    <row r="39" spans="1:6" ht="15.75" thickBot="1">
      <c r="A39" s="2">
        <v>102006474</v>
      </c>
      <c r="B39" s="2">
        <v>600086704</v>
      </c>
      <c r="C39" s="2" t="s">
        <v>80</v>
      </c>
      <c r="D39" s="2" t="s">
        <v>82</v>
      </c>
      <c r="E39" s="2">
        <v>0</v>
      </c>
      <c r="F39" s="2">
        <v>0</v>
      </c>
    </row>
    <row r="40" spans="1:6" ht="15.75" thickBot="1">
      <c r="A40" s="2">
        <v>102006482</v>
      </c>
      <c r="B40" s="2">
        <v>600086712</v>
      </c>
      <c r="C40" s="2" t="s">
        <v>83</v>
      </c>
      <c r="D40" s="2" t="s">
        <v>84</v>
      </c>
      <c r="E40" s="2">
        <v>0</v>
      </c>
      <c r="F40" s="2">
        <v>0</v>
      </c>
    </row>
    <row r="41" spans="1:6" ht="15.75" thickBot="1">
      <c r="A41" s="2">
        <v>102006491</v>
      </c>
      <c r="B41" s="2">
        <v>600086739</v>
      </c>
      <c r="C41" s="2" t="s">
        <v>85</v>
      </c>
      <c r="D41" s="2" t="s">
        <v>86</v>
      </c>
      <c r="E41" s="2">
        <v>0</v>
      </c>
      <c r="F41" s="2">
        <v>0</v>
      </c>
    </row>
    <row r="42" spans="1:6" ht="15.75" thickBot="1">
      <c r="A42" s="2">
        <v>102006512</v>
      </c>
      <c r="B42" s="2">
        <v>600086739</v>
      </c>
      <c r="C42" s="2" t="s">
        <v>85</v>
      </c>
      <c r="D42" s="2" t="s">
        <v>87</v>
      </c>
      <c r="E42" s="2">
        <v>0</v>
      </c>
      <c r="F42" s="2">
        <v>0</v>
      </c>
    </row>
    <row r="43" spans="1:6" ht="15.75" thickBot="1">
      <c r="A43" s="2">
        <v>102006521</v>
      </c>
      <c r="B43" s="2">
        <v>600086747</v>
      </c>
      <c r="C43" s="2" t="s">
        <v>88</v>
      </c>
      <c r="D43" s="2" t="s">
        <v>89</v>
      </c>
      <c r="E43" s="2">
        <v>0</v>
      </c>
      <c r="F43" s="2">
        <v>2</v>
      </c>
    </row>
    <row r="44" spans="1:6" ht="15.75" thickBot="1">
      <c r="A44" s="2">
        <v>102006547</v>
      </c>
      <c r="B44" s="2">
        <v>600086755</v>
      </c>
      <c r="C44" s="2" t="s">
        <v>90</v>
      </c>
      <c r="D44" s="2" t="s">
        <v>91</v>
      </c>
      <c r="E44" s="2">
        <v>0</v>
      </c>
      <c r="F44" s="2">
        <v>0</v>
      </c>
    </row>
    <row r="45" spans="1:6" ht="15.75" thickBot="1">
      <c r="A45" s="2">
        <v>102006571</v>
      </c>
      <c r="B45" s="2">
        <v>600086763</v>
      </c>
      <c r="C45" s="2" t="s">
        <v>92</v>
      </c>
      <c r="D45" s="2" t="s">
        <v>93</v>
      </c>
      <c r="E45" s="2">
        <v>0</v>
      </c>
      <c r="F45" s="2">
        <v>0</v>
      </c>
    </row>
    <row r="46" spans="1:6" ht="15.75" thickBot="1">
      <c r="A46" s="2">
        <v>102006598</v>
      </c>
      <c r="B46" s="2">
        <v>600086992</v>
      </c>
      <c r="C46" s="2" t="s">
        <v>94</v>
      </c>
      <c r="D46" s="2" t="s">
        <v>95</v>
      </c>
      <c r="E46" s="2">
        <v>0</v>
      </c>
      <c r="F46" s="2">
        <v>0</v>
      </c>
    </row>
    <row r="47" spans="1:6" ht="15.75" thickBot="1">
      <c r="A47" s="2">
        <v>102006628</v>
      </c>
      <c r="B47" s="2">
        <v>600086771</v>
      </c>
      <c r="C47" s="2" t="s">
        <v>96</v>
      </c>
      <c r="D47" s="2" t="s">
        <v>97</v>
      </c>
      <c r="E47" s="2">
        <v>0</v>
      </c>
      <c r="F47" s="2">
        <v>0</v>
      </c>
    </row>
    <row r="48" spans="1:6" ht="15.75" thickBot="1">
      <c r="A48" s="2">
        <v>102006652</v>
      </c>
      <c r="B48" s="2">
        <v>600086780</v>
      </c>
      <c r="C48" s="2" t="s">
        <v>98</v>
      </c>
      <c r="D48" s="2" t="s">
        <v>99</v>
      </c>
      <c r="E48" s="2">
        <v>0</v>
      </c>
      <c r="F48" s="2">
        <v>0</v>
      </c>
    </row>
    <row r="49" spans="1:6" ht="15.75" thickBot="1">
      <c r="A49" s="2">
        <v>102006687</v>
      </c>
      <c r="B49" s="2">
        <v>600086798</v>
      </c>
      <c r="C49" s="2" t="s">
        <v>76</v>
      </c>
      <c r="D49" s="2" t="s">
        <v>100</v>
      </c>
      <c r="E49" s="2">
        <v>0</v>
      </c>
      <c r="F49" s="2">
        <v>0</v>
      </c>
    </row>
    <row r="50" spans="1:6" ht="15.75" thickBot="1">
      <c r="A50" s="2">
        <v>102006695</v>
      </c>
      <c r="B50" s="2">
        <v>650015142</v>
      </c>
      <c r="C50" s="2" t="s">
        <v>90</v>
      </c>
      <c r="D50" s="2" t="s">
        <v>101</v>
      </c>
      <c r="E50" s="2">
        <v>0</v>
      </c>
      <c r="F50" s="2">
        <v>0</v>
      </c>
    </row>
    <row r="51" spans="1:6" ht="15.75" thickBot="1">
      <c r="A51" s="2">
        <v>102006709</v>
      </c>
      <c r="B51" s="2">
        <v>600086810</v>
      </c>
      <c r="C51" s="2" t="s">
        <v>102</v>
      </c>
      <c r="D51" s="2" t="s">
        <v>103</v>
      </c>
      <c r="E51" s="2">
        <v>0</v>
      </c>
      <c r="F51" s="2">
        <v>0</v>
      </c>
    </row>
    <row r="52" spans="1:6" ht="15.75" thickBot="1">
      <c r="A52" s="2">
        <v>102006733</v>
      </c>
      <c r="B52" s="2">
        <v>600087000</v>
      </c>
      <c r="C52" s="2" t="s">
        <v>104</v>
      </c>
      <c r="D52" s="2" t="s">
        <v>105</v>
      </c>
      <c r="E52" s="2">
        <v>0</v>
      </c>
      <c r="F52" s="2">
        <v>0</v>
      </c>
    </row>
    <row r="53" spans="1:6" ht="15.75" thickBot="1">
      <c r="A53" s="2">
        <v>102006792</v>
      </c>
      <c r="B53" s="2">
        <v>600023885</v>
      </c>
      <c r="C53" s="2" t="s">
        <v>76</v>
      </c>
      <c r="D53" s="2" t="s">
        <v>106</v>
      </c>
      <c r="E53" s="2">
        <v>0</v>
      </c>
      <c r="F53" s="2">
        <v>0</v>
      </c>
    </row>
    <row r="54" spans="1:6" ht="15.75" thickBot="1">
      <c r="A54" s="2">
        <v>102006814</v>
      </c>
      <c r="B54" s="2">
        <v>600023851</v>
      </c>
      <c r="C54" s="2" t="s">
        <v>80</v>
      </c>
      <c r="D54" s="2" t="s">
        <v>107</v>
      </c>
      <c r="E54" s="2">
        <v>0</v>
      </c>
      <c r="F54" s="2">
        <v>0</v>
      </c>
    </row>
    <row r="55" spans="1:6" ht="15.75" thickBot="1">
      <c r="A55" s="2">
        <v>102109206</v>
      </c>
      <c r="B55" s="2">
        <v>600086836</v>
      </c>
      <c r="C55" s="2" t="s">
        <v>108</v>
      </c>
      <c r="D55" s="2" t="s">
        <v>109</v>
      </c>
      <c r="E55" s="2">
        <v>0</v>
      </c>
      <c r="F55" s="2">
        <v>0</v>
      </c>
    </row>
    <row r="56" spans="1:6" ht="15.75" thickBot="1">
      <c r="A56" s="2">
        <v>102109214</v>
      </c>
      <c r="B56" s="2">
        <v>600087018</v>
      </c>
      <c r="C56" s="2" t="s">
        <v>110</v>
      </c>
      <c r="D56" s="2" t="s">
        <v>111</v>
      </c>
      <c r="E56" s="2">
        <v>0</v>
      </c>
      <c r="F56" s="2">
        <v>0</v>
      </c>
    </row>
    <row r="57" spans="1:6" ht="15.75" thickBot="1">
      <c r="A57" s="2">
        <v>102121648</v>
      </c>
      <c r="B57" s="2">
        <v>600121747</v>
      </c>
      <c r="C57" s="2" t="s">
        <v>112</v>
      </c>
      <c r="D57" s="2" t="s">
        <v>113</v>
      </c>
      <c r="E57" s="2">
        <v>0</v>
      </c>
      <c r="F57" s="2">
        <v>0</v>
      </c>
    </row>
    <row r="58" spans="1:6" ht="15.75" thickBot="1">
      <c r="A58" s="2">
        <v>102175349</v>
      </c>
      <c r="B58" s="2">
        <v>600022421</v>
      </c>
      <c r="C58" s="2" t="s">
        <v>114</v>
      </c>
      <c r="D58" s="2" t="s">
        <v>115</v>
      </c>
      <c r="E58" s="2">
        <v>0</v>
      </c>
      <c r="F58" s="2">
        <v>0</v>
      </c>
    </row>
    <row r="59" spans="1:6" ht="26.25" thickBot="1">
      <c r="A59" s="2">
        <v>102175373</v>
      </c>
      <c r="B59" s="2">
        <v>600061370</v>
      </c>
      <c r="C59" s="2" t="s">
        <v>116</v>
      </c>
      <c r="D59" s="2" t="s">
        <v>117</v>
      </c>
      <c r="E59" s="2">
        <v>0</v>
      </c>
      <c r="F59" s="2">
        <v>0</v>
      </c>
    </row>
    <row r="60" spans="1:6" ht="15.75" thickBot="1">
      <c r="A60" s="2">
        <v>102175390</v>
      </c>
      <c r="B60" s="2">
        <v>600061388</v>
      </c>
      <c r="C60" s="2" t="s">
        <v>118</v>
      </c>
      <c r="D60" s="2" t="s">
        <v>119</v>
      </c>
      <c r="E60" s="2">
        <v>0</v>
      </c>
      <c r="F60" s="2">
        <v>0</v>
      </c>
    </row>
    <row r="61" spans="1:6" ht="15.75" thickBot="1">
      <c r="A61" s="2">
        <v>102443441</v>
      </c>
      <c r="B61" s="2">
        <v>600116883</v>
      </c>
      <c r="C61" s="2" t="s">
        <v>120</v>
      </c>
      <c r="D61" s="2" t="s">
        <v>121</v>
      </c>
      <c r="E61" s="2">
        <v>0</v>
      </c>
      <c r="F61" s="2">
        <v>0</v>
      </c>
    </row>
    <row r="62" spans="1:6" ht="15.75" thickBot="1">
      <c r="A62" s="2">
        <v>102443483</v>
      </c>
      <c r="B62" s="2">
        <v>600116905</v>
      </c>
      <c r="C62" s="2" t="s">
        <v>122</v>
      </c>
      <c r="D62" s="2" t="s">
        <v>123</v>
      </c>
      <c r="E62" s="2">
        <v>0</v>
      </c>
      <c r="F62" s="2">
        <v>0</v>
      </c>
    </row>
    <row r="63" spans="1:6" ht="15.75" thickBot="1">
      <c r="A63" s="2">
        <v>102443491</v>
      </c>
      <c r="B63" s="2">
        <v>600116913</v>
      </c>
      <c r="C63" s="2" t="s">
        <v>124</v>
      </c>
      <c r="D63" s="2" t="s">
        <v>125</v>
      </c>
      <c r="E63" s="2">
        <v>0</v>
      </c>
      <c r="F63" s="2">
        <v>0</v>
      </c>
    </row>
    <row r="64" spans="1:6" ht="15.75" thickBot="1">
      <c r="A64" s="2">
        <v>102443521</v>
      </c>
      <c r="B64" s="2">
        <v>600116930</v>
      </c>
      <c r="C64" s="2" t="s">
        <v>126</v>
      </c>
      <c r="D64" s="2" t="s">
        <v>127</v>
      </c>
      <c r="E64" s="2">
        <v>0</v>
      </c>
      <c r="F64" s="2">
        <v>0</v>
      </c>
    </row>
    <row r="65" spans="1:6" ht="15.75" thickBot="1">
      <c r="A65" s="2">
        <v>102443556</v>
      </c>
      <c r="B65" s="2">
        <v>600116964</v>
      </c>
      <c r="C65" s="2" t="s">
        <v>128</v>
      </c>
      <c r="D65" s="2" t="s">
        <v>129</v>
      </c>
      <c r="E65" s="2">
        <v>0</v>
      </c>
      <c r="F65" s="2">
        <v>0</v>
      </c>
    </row>
    <row r="66" spans="1:6" ht="15.75" thickBot="1">
      <c r="A66" s="2">
        <v>102443581</v>
      </c>
      <c r="B66" s="2">
        <v>600116981</v>
      </c>
      <c r="C66" s="2" t="s">
        <v>130</v>
      </c>
      <c r="D66" s="2" t="s">
        <v>131</v>
      </c>
      <c r="E66" s="2">
        <v>0</v>
      </c>
      <c r="F66" s="2">
        <v>0</v>
      </c>
    </row>
    <row r="67" spans="1:6" ht="15.75" thickBot="1">
      <c r="A67" s="2">
        <v>102443629</v>
      </c>
      <c r="B67" s="2">
        <v>600117014</v>
      </c>
      <c r="C67" s="2" t="s">
        <v>132</v>
      </c>
      <c r="D67" s="2" t="s">
        <v>133</v>
      </c>
      <c r="E67" s="2">
        <v>0</v>
      </c>
      <c r="F67" s="2">
        <v>0</v>
      </c>
    </row>
    <row r="68" spans="1:6" ht="15.75" thickBot="1">
      <c r="A68" s="2">
        <v>102443670</v>
      </c>
      <c r="B68" s="2">
        <v>600117049</v>
      </c>
      <c r="C68" s="2" t="s">
        <v>134</v>
      </c>
      <c r="D68" s="2" t="s">
        <v>131</v>
      </c>
      <c r="E68" s="2">
        <v>0</v>
      </c>
      <c r="F68" s="2">
        <v>0</v>
      </c>
    </row>
    <row r="69" spans="1:6" ht="15.75" thickBot="1">
      <c r="A69" s="2">
        <v>102443700</v>
      </c>
      <c r="B69" s="2">
        <v>600117057</v>
      </c>
      <c r="C69" s="2" t="s">
        <v>135</v>
      </c>
      <c r="D69" s="2" t="s">
        <v>136</v>
      </c>
      <c r="E69" s="2">
        <v>0</v>
      </c>
      <c r="F69" s="2">
        <v>0</v>
      </c>
    </row>
    <row r="70" spans="1:6" ht="15.75" thickBot="1">
      <c r="A70" s="2">
        <v>102443777</v>
      </c>
      <c r="B70" s="2">
        <v>600117073</v>
      </c>
      <c r="C70" s="2" t="s">
        <v>137</v>
      </c>
      <c r="D70" s="2" t="s">
        <v>138</v>
      </c>
      <c r="E70" s="2">
        <v>0</v>
      </c>
      <c r="F70" s="2">
        <v>0</v>
      </c>
    </row>
    <row r="71" spans="1:6" ht="15.75" thickBot="1">
      <c r="A71" s="2">
        <v>102443785</v>
      </c>
      <c r="B71" s="2">
        <v>600117081</v>
      </c>
      <c r="C71" s="2" t="s">
        <v>139</v>
      </c>
      <c r="D71" s="2" t="s">
        <v>123</v>
      </c>
      <c r="E71" s="2">
        <v>0</v>
      </c>
      <c r="F71" s="2">
        <v>0</v>
      </c>
    </row>
    <row r="72" spans="1:6" ht="15.75" thickBot="1">
      <c r="A72" s="2">
        <v>102443793</v>
      </c>
      <c r="B72" s="2">
        <v>600117090</v>
      </c>
      <c r="C72" s="2" t="s">
        <v>140</v>
      </c>
      <c r="D72" s="2" t="s">
        <v>141</v>
      </c>
      <c r="E72" s="2">
        <v>0</v>
      </c>
      <c r="F72" s="2">
        <v>0</v>
      </c>
    </row>
    <row r="73" spans="1:6" ht="15.75" thickBot="1">
      <c r="A73" s="2">
        <v>102443815</v>
      </c>
      <c r="B73" s="2">
        <v>600117103</v>
      </c>
      <c r="C73" s="2" t="s">
        <v>142</v>
      </c>
      <c r="D73" s="2" t="s">
        <v>143</v>
      </c>
      <c r="E73" s="2">
        <v>0</v>
      </c>
      <c r="F73" s="2">
        <v>0</v>
      </c>
    </row>
    <row r="74" spans="1:6" ht="15.75" thickBot="1">
      <c r="A74" s="2">
        <v>102443840</v>
      </c>
      <c r="B74" s="2">
        <v>600117111</v>
      </c>
      <c r="C74" s="2" t="s">
        <v>144</v>
      </c>
      <c r="D74" s="2" t="s">
        <v>145</v>
      </c>
      <c r="E74" s="2">
        <v>0</v>
      </c>
      <c r="F74" s="2">
        <v>0</v>
      </c>
    </row>
    <row r="75" spans="1:6" ht="15.75" thickBot="1">
      <c r="A75" s="2">
        <v>102443866</v>
      </c>
      <c r="B75" s="2">
        <v>600117120</v>
      </c>
      <c r="C75" s="2" t="s">
        <v>146</v>
      </c>
      <c r="D75" s="2" t="s">
        <v>147</v>
      </c>
      <c r="E75" s="2">
        <v>0</v>
      </c>
      <c r="F75" s="2">
        <v>0</v>
      </c>
    </row>
    <row r="76" spans="1:6" ht="15.75" thickBot="1">
      <c r="A76" s="2">
        <v>102443874</v>
      </c>
      <c r="B76" s="2">
        <v>600117138</v>
      </c>
      <c r="C76" s="2" t="s">
        <v>146</v>
      </c>
      <c r="D76" s="2" t="s">
        <v>148</v>
      </c>
      <c r="E76" s="2">
        <v>0</v>
      </c>
      <c r="F76" s="2">
        <v>0</v>
      </c>
    </row>
    <row r="77" spans="1:6" ht="15.75" thickBot="1">
      <c r="A77" s="2">
        <v>102443921</v>
      </c>
      <c r="B77" s="2">
        <v>600117146</v>
      </c>
      <c r="C77" s="2" t="s">
        <v>149</v>
      </c>
      <c r="D77" s="2" t="s">
        <v>150</v>
      </c>
      <c r="E77" s="2">
        <v>0</v>
      </c>
      <c r="F77" s="2">
        <v>0</v>
      </c>
    </row>
    <row r="78" spans="1:6" ht="15.75" thickBot="1">
      <c r="A78" s="2">
        <v>102443963</v>
      </c>
      <c r="B78" s="2">
        <v>600117162</v>
      </c>
      <c r="C78" s="2" t="s">
        <v>151</v>
      </c>
      <c r="D78" s="2" t="s">
        <v>152</v>
      </c>
      <c r="E78" s="2">
        <v>0</v>
      </c>
      <c r="F78" s="2">
        <v>0</v>
      </c>
    </row>
    <row r="79" spans="1:6" ht="15.75" thickBot="1">
      <c r="A79" s="2">
        <v>102443971</v>
      </c>
      <c r="B79" s="2">
        <v>600117171</v>
      </c>
      <c r="C79" s="2" t="s">
        <v>153</v>
      </c>
      <c r="D79" s="2" t="s">
        <v>154</v>
      </c>
      <c r="E79" s="2">
        <v>0</v>
      </c>
      <c r="F79" s="2">
        <v>0</v>
      </c>
    </row>
    <row r="80" spans="1:6" ht="15.75" thickBot="1">
      <c r="A80" s="2">
        <v>102451958</v>
      </c>
      <c r="B80" s="2">
        <v>600061248</v>
      </c>
      <c r="C80" s="2" t="s">
        <v>114</v>
      </c>
      <c r="D80" s="2" t="s">
        <v>155</v>
      </c>
      <c r="E80" s="2">
        <v>0</v>
      </c>
      <c r="F80" s="2">
        <v>0</v>
      </c>
    </row>
    <row r="81" spans="1:6" ht="15.75" thickBot="1">
      <c r="A81" s="2">
        <v>102455082</v>
      </c>
      <c r="B81" s="2">
        <v>600117197</v>
      </c>
      <c r="C81" s="2" t="s">
        <v>156</v>
      </c>
      <c r="D81" s="2" t="s">
        <v>157</v>
      </c>
      <c r="E81" s="2">
        <v>0</v>
      </c>
      <c r="F81" s="2">
        <v>0</v>
      </c>
    </row>
    <row r="82" spans="1:6" ht="15.75" thickBot="1">
      <c r="A82" s="2">
        <v>102455112</v>
      </c>
      <c r="B82" s="2">
        <v>600117201</v>
      </c>
      <c r="C82" s="2" t="s">
        <v>156</v>
      </c>
      <c r="D82" s="2" t="s">
        <v>158</v>
      </c>
      <c r="E82" s="2">
        <v>0</v>
      </c>
      <c r="F82" s="2">
        <v>0</v>
      </c>
    </row>
    <row r="83" spans="1:6" ht="26.25" thickBot="1">
      <c r="A83" s="2">
        <v>102455139</v>
      </c>
      <c r="B83" s="2">
        <v>600117219</v>
      </c>
      <c r="C83" s="2" t="s">
        <v>156</v>
      </c>
      <c r="D83" s="2" t="s">
        <v>159</v>
      </c>
      <c r="E83" s="2">
        <v>0</v>
      </c>
      <c r="F83" s="2">
        <v>0</v>
      </c>
    </row>
    <row r="84" spans="1:6" ht="39" thickBot="1">
      <c r="A84" s="2">
        <v>102455171</v>
      </c>
      <c r="B84" s="2">
        <v>600117383</v>
      </c>
      <c r="C84" s="2" t="s">
        <v>156</v>
      </c>
      <c r="D84" s="2" t="s">
        <v>160</v>
      </c>
      <c r="E84" s="2">
        <v>0</v>
      </c>
      <c r="F84" s="2">
        <v>0</v>
      </c>
    </row>
    <row r="85" spans="1:6" ht="15.75" thickBot="1">
      <c r="A85" s="2">
        <v>102655022</v>
      </c>
      <c r="B85" s="2">
        <v>600122310</v>
      </c>
      <c r="C85" s="2" t="s">
        <v>161</v>
      </c>
      <c r="D85" s="2" t="s">
        <v>162</v>
      </c>
      <c r="E85" s="2">
        <v>0</v>
      </c>
      <c r="F85" s="2">
        <v>0</v>
      </c>
    </row>
    <row r="86" spans="1:6" ht="15.75" thickBot="1">
      <c r="A86" s="2">
        <v>102655031</v>
      </c>
      <c r="B86" s="2">
        <v>600121755</v>
      </c>
      <c r="C86" s="2" t="s">
        <v>163</v>
      </c>
      <c r="D86" s="2" t="s">
        <v>53</v>
      </c>
      <c r="E86" s="2">
        <v>0</v>
      </c>
      <c r="F86" s="2">
        <v>0</v>
      </c>
    </row>
    <row r="87" spans="1:6" ht="15.75" thickBot="1">
      <c r="A87" s="2">
        <v>102655049</v>
      </c>
      <c r="B87" s="2">
        <v>600121763</v>
      </c>
      <c r="C87" s="2" t="s">
        <v>164</v>
      </c>
      <c r="D87" s="2" t="s">
        <v>165</v>
      </c>
      <c r="E87" s="2">
        <v>0</v>
      </c>
      <c r="F87" s="2">
        <v>0</v>
      </c>
    </row>
    <row r="88" spans="1:6" ht="15.75" thickBot="1">
      <c r="A88" s="2">
        <v>102655057</v>
      </c>
      <c r="B88" s="2">
        <v>600121771</v>
      </c>
      <c r="C88" s="2" t="s">
        <v>166</v>
      </c>
      <c r="D88" s="2" t="s">
        <v>167</v>
      </c>
      <c r="E88" s="2">
        <v>0</v>
      </c>
      <c r="F88" s="2">
        <v>0</v>
      </c>
    </row>
    <row r="89" spans="1:6" ht="15.75" thickBot="1">
      <c r="A89" s="2">
        <v>102655065</v>
      </c>
      <c r="B89" s="2">
        <v>600121780</v>
      </c>
      <c r="C89" s="2" t="s">
        <v>168</v>
      </c>
      <c r="D89" s="2" t="s">
        <v>109</v>
      </c>
      <c r="E89" s="2">
        <v>0</v>
      </c>
      <c r="F89" s="2">
        <v>0</v>
      </c>
    </row>
    <row r="90" spans="1:6" ht="15.75" thickBot="1">
      <c r="A90" s="2">
        <v>102655081</v>
      </c>
      <c r="B90" s="2">
        <v>600121798</v>
      </c>
      <c r="C90" s="2" t="s">
        <v>169</v>
      </c>
      <c r="D90" s="2" t="s">
        <v>170</v>
      </c>
      <c r="E90" s="2">
        <v>0</v>
      </c>
      <c r="F90" s="2">
        <v>0</v>
      </c>
    </row>
    <row r="91" spans="1:6" ht="15.75" thickBot="1">
      <c r="A91" s="2">
        <v>102655090</v>
      </c>
      <c r="B91" s="2">
        <v>600121801</v>
      </c>
      <c r="C91" s="2" t="s">
        <v>171</v>
      </c>
      <c r="D91" s="2" t="s">
        <v>172</v>
      </c>
      <c r="E91" s="2">
        <v>0</v>
      </c>
      <c r="F91" s="2">
        <v>0</v>
      </c>
    </row>
    <row r="92" spans="1:6" ht="15.75" thickBot="1">
      <c r="A92" s="2">
        <v>102655103</v>
      </c>
      <c r="B92" s="2">
        <v>600121810</v>
      </c>
      <c r="C92" s="2" t="s">
        <v>173</v>
      </c>
      <c r="D92" s="2" t="s">
        <v>105</v>
      </c>
      <c r="E92" s="2">
        <v>0</v>
      </c>
      <c r="F92" s="2">
        <v>0</v>
      </c>
    </row>
    <row r="93" spans="1:6" ht="15.75" thickBot="1">
      <c r="A93" s="2">
        <v>102655120</v>
      </c>
      <c r="B93" s="2">
        <v>600121828</v>
      </c>
      <c r="C93" s="2" t="s">
        <v>174</v>
      </c>
      <c r="D93" s="2" t="s">
        <v>175</v>
      </c>
      <c r="E93" s="2">
        <v>0</v>
      </c>
      <c r="F93" s="2">
        <v>0</v>
      </c>
    </row>
    <row r="94" spans="1:6" ht="15.75" thickBot="1">
      <c r="A94" s="2">
        <v>102655138</v>
      </c>
      <c r="B94" s="2">
        <v>600121836</v>
      </c>
      <c r="C94" s="2" t="s">
        <v>176</v>
      </c>
      <c r="D94" s="2" t="s">
        <v>177</v>
      </c>
      <c r="E94" s="2">
        <v>0</v>
      </c>
      <c r="F94" s="2">
        <v>0</v>
      </c>
    </row>
    <row r="95" spans="1:6" ht="15.75" thickBot="1">
      <c r="A95" s="2">
        <v>102655146</v>
      </c>
      <c r="B95" s="2">
        <v>600121844</v>
      </c>
      <c r="C95" s="2" t="s">
        <v>178</v>
      </c>
      <c r="D95" s="2" t="s">
        <v>179</v>
      </c>
      <c r="E95" s="2">
        <v>0</v>
      </c>
      <c r="F95" s="2">
        <v>0</v>
      </c>
    </row>
    <row r="96" spans="1:6" ht="15.75" thickBot="1">
      <c r="A96" s="2">
        <v>102655154</v>
      </c>
      <c r="B96" s="2">
        <v>600121852</v>
      </c>
      <c r="C96" s="2" t="s">
        <v>180</v>
      </c>
      <c r="D96" s="2" t="s">
        <v>181</v>
      </c>
      <c r="E96" s="2">
        <v>0</v>
      </c>
      <c r="F96" s="2">
        <v>0</v>
      </c>
    </row>
    <row r="97" spans="1:6" ht="15.75" thickBot="1">
      <c r="A97" s="2">
        <v>102655162</v>
      </c>
      <c r="B97" s="2">
        <v>600121861</v>
      </c>
      <c r="C97" s="2" t="s">
        <v>182</v>
      </c>
      <c r="D97" s="2" t="s">
        <v>105</v>
      </c>
      <c r="E97" s="2">
        <v>0</v>
      </c>
      <c r="F97" s="2">
        <v>0</v>
      </c>
    </row>
    <row r="98" spans="1:6" ht="15.75" thickBot="1">
      <c r="A98" s="2">
        <v>102655171</v>
      </c>
      <c r="B98" s="2">
        <v>600121879</v>
      </c>
      <c r="C98" s="2" t="s">
        <v>183</v>
      </c>
      <c r="D98" s="2" t="s">
        <v>184</v>
      </c>
      <c r="E98" s="2">
        <v>0</v>
      </c>
      <c r="F98" s="2">
        <v>0</v>
      </c>
    </row>
    <row r="99" spans="1:6" ht="15.75" thickBot="1">
      <c r="A99" s="2">
        <v>102655189</v>
      </c>
      <c r="B99" s="2">
        <v>600121887</v>
      </c>
      <c r="C99" s="2" t="s">
        <v>185</v>
      </c>
      <c r="D99" s="2" t="s">
        <v>186</v>
      </c>
      <c r="E99" s="2">
        <v>0</v>
      </c>
      <c r="F99" s="2">
        <v>0</v>
      </c>
    </row>
    <row r="100" spans="1:6" ht="15.75" thickBot="1">
      <c r="A100" s="2">
        <v>102655197</v>
      </c>
      <c r="B100" s="2">
        <v>600121895</v>
      </c>
      <c r="C100" s="2" t="s">
        <v>187</v>
      </c>
      <c r="D100" s="2" t="s">
        <v>188</v>
      </c>
      <c r="E100" s="2">
        <v>0</v>
      </c>
      <c r="F100" s="2">
        <v>0</v>
      </c>
    </row>
    <row r="101" spans="1:6" ht="15.75" thickBot="1">
      <c r="A101" s="2">
        <v>102655219</v>
      </c>
      <c r="B101" s="2">
        <v>600121917</v>
      </c>
      <c r="C101" s="2" t="s">
        <v>189</v>
      </c>
      <c r="D101" s="2" t="s">
        <v>190</v>
      </c>
      <c r="E101" s="2">
        <v>0</v>
      </c>
      <c r="F101" s="2">
        <v>0</v>
      </c>
    </row>
    <row r="102" spans="1:6" ht="15.75" thickBot="1">
      <c r="A102" s="2">
        <v>102655243</v>
      </c>
      <c r="B102" s="2">
        <v>600121925</v>
      </c>
      <c r="C102" s="2" t="s">
        <v>191</v>
      </c>
      <c r="D102" s="2" t="s">
        <v>192</v>
      </c>
      <c r="E102" s="2">
        <v>0</v>
      </c>
      <c r="F102" s="2">
        <v>0</v>
      </c>
    </row>
    <row r="103" spans="1:6" ht="15.75" thickBot="1">
      <c r="A103" s="2">
        <v>102655251</v>
      </c>
      <c r="B103" s="2">
        <v>600121933</v>
      </c>
      <c r="C103" s="2" t="s">
        <v>193</v>
      </c>
      <c r="D103" s="2" t="s">
        <v>194</v>
      </c>
      <c r="E103" s="2">
        <v>0</v>
      </c>
      <c r="F103" s="2">
        <v>0</v>
      </c>
    </row>
    <row r="104" spans="1:6" ht="15.75" thickBot="1">
      <c r="A104" s="2">
        <v>102655260</v>
      </c>
      <c r="B104" s="2">
        <v>600121941</v>
      </c>
      <c r="C104" s="2" t="s">
        <v>195</v>
      </c>
      <c r="D104" s="2" t="s">
        <v>196</v>
      </c>
      <c r="E104" s="2">
        <v>0</v>
      </c>
      <c r="F104" s="2">
        <v>0</v>
      </c>
    </row>
    <row r="105" spans="1:6" ht="15.75" thickBot="1">
      <c r="A105" s="2">
        <v>102655316</v>
      </c>
      <c r="B105" s="2">
        <v>600121968</v>
      </c>
      <c r="C105" s="2" t="s">
        <v>197</v>
      </c>
      <c r="D105" s="2" t="s">
        <v>37</v>
      </c>
      <c r="E105" s="2">
        <v>0</v>
      </c>
      <c r="F105" s="2">
        <v>0</v>
      </c>
    </row>
    <row r="106" spans="1:6" ht="15.75" thickBot="1">
      <c r="A106" s="2">
        <v>102655324</v>
      </c>
      <c r="B106" s="2">
        <v>600121976</v>
      </c>
      <c r="C106" s="2" t="s">
        <v>198</v>
      </c>
      <c r="D106" s="2" t="s">
        <v>179</v>
      </c>
      <c r="E106" s="2">
        <v>0</v>
      </c>
      <c r="F106" s="2">
        <v>0</v>
      </c>
    </row>
    <row r="107" spans="1:6" ht="15.75" thickBot="1">
      <c r="A107" s="2">
        <v>102655359</v>
      </c>
      <c r="B107" s="2">
        <v>600121992</v>
      </c>
      <c r="C107" s="2" t="s">
        <v>199</v>
      </c>
      <c r="D107" s="2" t="s">
        <v>200</v>
      </c>
      <c r="E107" s="2">
        <v>0</v>
      </c>
      <c r="F107" s="2">
        <v>0</v>
      </c>
    </row>
    <row r="108" spans="1:6" ht="15.75" thickBot="1">
      <c r="A108" s="2">
        <v>102655367</v>
      </c>
      <c r="B108" s="2">
        <v>600122000</v>
      </c>
      <c r="C108" s="2" t="s">
        <v>201</v>
      </c>
      <c r="D108" s="2" t="s">
        <v>202</v>
      </c>
      <c r="E108" s="2">
        <v>0</v>
      </c>
      <c r="F108" s="2">
        <v>0</v>
      </c>
    </row>
    <row r="109" spans="1:6" ht="15.75" thickBot="1">
      <c r="A109" s="2">
        <v>102655375</v>
      </c>
      <c r="B109" s="2">
        <v>600122018</v>
      </c>
      <c r="C109" s="2" t="s">
        <v>203</v>
      </c>
      <c r="D109" s="2" t="s">
        <v>204</v>
      </c>
      <c r="E109" s="2">
        <v>0</v>
      </c>
      <c r="F109" s="2">
        <v>0</v>
      </c>
    </row>
    <row r="110" spans="1:6" ht="15.75" thickBot="1">
      <c r="A110" s="2">
        <v>102655383</v>
      </c>
      <c r="B110" s="2">
        <v>600122026</v>
      </c>
      <c r="C110" s="2" t="s">
        <v>205</v>
      </c>
      <c r="D110" s="2" t="s">
        <v>206</v>
      </c>
      <c r="E110" s="2">
        <v>0</v>
      </c>
      <c r="F110" s="2">
        <v>0</v>
      </c>
    </row>
    <row r="111" spans="1:6" ht="15.75" thickBot="1">
      <c r="A111" s="2">
        <v>102655391</v>
      </c>
      <c r="B111" s="2">
        <v>600122034</v>
      </c>
      <c r="C111" s="2" t="s">
        <v>207</v>
      </c>
      <c r="D111" s="2" t="s">
        <v>208</v>
      </c>
      <c r="E111" s="2">
        <v>0</v>
      </c>
      <c r="F111" s="2">
        <v>0</v>
      </c>
    </row>
    <row r="112" spans="1:6" ht="15.75" thickBot="1">
      <c r="A112" s="2">
        <v>102655405</v>
      </c>
      <c r="B112" s="2">
        <v>600122042</v>
      </c>
      <c r="C112" s="2" t="s">
        <v>209</v>
      </c>
      <c r="D112" s="2" t="s">
        <v>210</v>
      </c>
      <c r="E112" s="2">
        <v>0</v>
      </c>
      <c r="F112" s="2">
        <v>0</v>
      </c>
    </row>
    <row r="113" spans="1:6" ht="15.75" thickBot="1">
      <c r="A113" s="2">
        <v>102655421</v>
      </c>
      <c r="B113" s="2">
        <v>600122051</v>
      </c>
      <c r="C113" s="2" t="s">
        <v>211</v>
      </c>
      <c r="D113" s="2" t="s">
        <v>200</v>
      </c>
      <c r="E113" s="2">
        <v>0</v>
      </c>
      <c r="F113" s="2">
        <v>0</v>
      </c>
    </row>
    <row r="114" spans="1:6" ht="15.75" thickBot="1">
      <c r="A114" s="2">
        <v>102655448</v>
      </c>
      <c r="B114" s="2">
        <v>600122069</v>
      </c>
      <c r="C114" s="2" t="s">
        <v>212</v>
      </c>
      <c r="D114" s="2" t="s">
        <v>213</v>
      </c>
      <c r="E114" s="2">
        <v>0</v>
      </c>
      <c r="F114" s="2">
        <v>0</v>
      </c>
    </row>
    <row r="115" spans="1:6" ht="15.75" thickBot="1">
      <c r="A115" s="2">
        <v>102655456</v>
      </c>
      <c r="B115" s="2">
        <v>600122077</v>
      </c>
      <c r="C115" s="2" t="s">
        <v>214</v>
      </c>
      <c r="D115" s="2" t="s">
        <v>215</v>
      </c>
      <c r="E115" s="2">
        <v>0</v>
      </c>
      <c r="F115" s="2">
        <v>0</v>
      </c>
    </row>
    <row r="116" spans="1:6" ht="15.75" thickBot="1">
      <c r="A116" s="2">
        <v>102655464</v>
      </c>
      <c r="B116" s="2">
        <v>600122085</v>
      </c>
      <c r="C116" s="2" t="s">
        <v>216</v>
      </c>
      <c r="D116" s="2" t="s">
        <v>217</v>
      </c>
      <c r="E116" s="2">
        <v>0</v>
      </c>
      <c r="F116" s="2">
        <v>0</v>
      </c>
    </row>
    <row r="117" spans="1:6" ht="15.75" thickBot="1">
      <c r="A117" s="2">
        <v>102655481</v>
      </c>
      <c r="B117" s="2">
        <v>600122107</v>
      </c>
      <c r="C117" s="2" t="s">
        <v>218</v>
      </c>
      <c r="D117" s="2" t="s">
        <v>219</v>
      </c>
      <c r="E117" s="2">
        <v>0</v>
      </c>
      <c r="F117" s="2">
        <v>0</v>
      </c>
    </row>
    <row r="118" spans="1:6" ht="15.75" thickBot="1">
      <c r="A118" s="2">
        <v>102655499</v>
      </c>
      <c r="B118" s="2">
        <v>600122115</v>
      </c>
      <c r="C118" s="2" t="s">
        <v>220</v>
      </c>
      <c r="D118" s="2" t="s">
        <v>221</v>
      </c>
      <c r="E118" s="2">
        <v>0</v>
      </c>
      <c r="F118" s="2">
        <v>0</v>
      </c>
    </row>
    <row r="119" spans="1:6" ht="15.75" thickBot="1">
      <c r="A119" s="2">
        <v>102655502</v>
      </c>
      <c r="B119" s="2">
        <v>600122123</v>
      </c>
      <c r="C119" s="2" t="s">
        <v>30</v>
      </c>
      <c r="D119" s="2" t="s">
        <v>222</v>
      </c>
      <c r="E119" s="2">
        <v>0</v>
      </c>
      <c r="F119" s="2">
        <v>1</v>
      </c>
    </row>
    <row r="120" spans="1:6" ht="15.75" thickBot="1">
      <c r="A120" s="2">
        <v>102655529</v>
      </c>
      <c r="B120" s="2">
        <v>600122131</v>
      </c>
      <c r="C120" s="2" t="s">
        <v>30</v>
      </c>
      <c r="D120" s="2" t="s">
        <v>223</v>
      </c>
      <c r="E120" s="2">
        <v>0</v>
      </c>
      <c r="F120" s="2">
        <v>0</v>
      </c>
    </row>
    <row r="121" spans="1:6" ht="15.75" thickBot="1">
      <c r="A121" s="2">
        <v>102655537</v>
      </c>
      <c r="B121" s="2">
        <v>600122140</v>
      </c>
      <c r="C121" s="2" t="s">
        <v>30</v>
      </c>
      <c r="D121" s="2" t="s">
        <v>224</v>
      </c>
      <c r="E121" s="2">
        <v>0</v>
      </c>
      <c r="F121" s="2">
        <v>0</v>
      </c>
    </row>
    <row r="122" spans="1:6" ht="15.75" thickBot="1">
      <c r="A122" s="2">
        <v>102655553</v>
      </c>
      <c r="B122" s="2">
        <v>600122166</v>
      </c>
      <c r="C122" s="2" t="s">
        <v>30</v>
      </c>
      <c r="D122" s="2" t="s">
        <v>225</v>
      </c>
      <c r="E122" s="2">
        <v>0</v>
      </c>
      <c r="F122" s="2">
        <v>0</v>
      </c>
    </row>
    <row r="123" spans="1:6" ht="15.75" thickBot="1">
      <c r="A123" s="2">
        <v>102655561</v>
      </c>
      <c r="B123" s="2">
        <v>600122174</v>
      </c>
      <c r="C123" s="2" t="s">
        <v>30</v>
      </c>
      <c r="D123" s="2" t="s">
        <v>226</v>
      </c>
      <c r="E123" s="2">
        <v>0</v>
      </c>
      <c r="F123" s="2">
        <v>0</v>
      </c>
    </row>
    <row r="124" spans="1:6" ht="15.75" thickBot="1">
      <c r="A124" s="2">
        <v>102655634</v>
      </c>
      <c r="B124" s="2">
        <v>600122182</v>
      </c>
      <c r="C124" s="2" t="s">
        <v>227</v>
      </c>
      <c r="D124" s="2" t="s">
        <v>228</v>
      </c>
      <c r="E124" s="2">
        <v>0</v>
      </c>
      <c r="F124" s="2">
        <v>0</v>
      </c>
    </row>
    <row r="125" spans="1:6" ht="15.75" thickBot="1">
      <c r="A125" s="2">
        <v>102655651</v>
      </c>
      <c r="B125" s="2">
        <v>600122191</v>
      </c>
      <c r="C125" s="2" t="s">
        <v>229</v>
      </c>
      <c r="D125" s="2" t="s">
        <v>51</v>
      </c>
      <c r="E125" s="2">
        <v>0</v>
      </c>
      <c r="F125" s="2">
        <v>0</v>
      </c>
    </row>
    <row r="126" spans="1:6" ht="15.75" thickBot="1">
      <c r="A126" s="2">
        <v>102655677</v>
      </c>
      <c r="B126" s="2">
        <v>600122204</v>
      </c>
      <c r="C126" s="2" t="s">
        <v>230</v>
      </c>
      <c r="D126" s="2" t="s">
        <v>59</v>
      </c>
      <c r="E126" s="2">
        <v>0</v>
      </c>
      <c r="F126" s="2">
        <v>0</v>
      </c>
    </row>
    <row r="127" spans="1:6" ht="15.75" thickBot="1">
      <c r="A127" s="2">
        <v>102655707</v>
      </c>
      <c r="B127" s="2">
        <v>600122212</v>
      </c>
      <c r="C127" s="2" t="s">
        <v>231</v>
      </c>
      <c r="D127" s="2" t="s">
        <v>138</v>
      </c>
      <c r="E127" s="2">
        <v>0</v>
      </c>
      <c r="F127" s="2">
        <v>0</v>
      </c>
    </row>
    <row r="128" spans="1:6" ht="15.75" thickBot="1">
      <c r="A128" s="2">
        <v>102655740</v>
      </c>
      <c r="B128" s="2">
        <v>600122221</v>
      </c>
      <c r="C128" s="2" t="s">
        <v>232</v>
      </c>
      <c r="D128" s="2" t="s">
        <v>233</v>
      </c>
      <c r="E128" s="2">
        <v>0</v>
      </c>
      <c r="F128" s="2">
        <v>0</v>
      </c>
    </row>
    <row r="129" spans="1:6" ht="15.75" thickBot="1">
      <c r="A129" s="2">
        <v>102655766</v>
      </c>
      <c r="B129" s="2">
        <v>600122239</v>
      </c>
      <c r="C129" s="2" t="s">
        <v>234</v>
      </c>
      <c r="D129" s="2" t="s">
        <v>235</v>
      </c>
      <c r="E129" s="2">
        <v>0</v>
      </c>
      <c r="F129" s="2">
        <v>0</v>
      </c>
    </row>
    <row r="130" spans="1:6" ht="15.75" thickBot="1">
      <c r="A130" s="2">
        <v>102931402</v>
      </c>
      <c r="B130" s="2">
        <v>600130371</v>
      </c>
      <c r="C130" s="2" t="s">
        <v>236</v>
      </c>
      <c r="D130" s="2" t="s">
        <v>237</v>
      </c>
      <c r="E130" s="2">
        <v>0</v>
      </c>
      <c r="F130" s="2">
        <v>0</v>
      </c>
    </row>
    <row r="131" spans="1:6" ht="15.75" thickBot="1">
      <c r="A131" s="2">
        <v>102931445</v>
      </c>
      <c r="B131" s="2">
        <v>600130398</v>
      </c>
      <c r="C131" s="2" t="s">
        <v>238</v>
      </c>
      <c r="D131" s="2" t="s">
        <v>239</v>
      </c>
      <c r="E131" s="2">
        <v>0</v>
      </c>
      <c r="F131" s="2">
        <v>0</v>
      </c>
    </row>
    <row r="132" spans="1:6" ht="15.75" thickBot="1">
      <c r="A132" s="2">
        <v>102931461</v>
      </c>
      <c r="B132" s="2">
        <v>600130410</v>
      </c>
      <c r="C132" s="2" t="s">
        <v>240</v>
      </c>
      <c r="D132" s="2" t="s">
        <v>61</v>
      </c>
      <c r="E132" s="2">
        <v>0</v>
      </c>
      <c r="F132" s="2">
        <v>0</v>
      </c>
    </row>
    <row r="133" spans="1:6" ht="15.75" thickBot="1">
      <c r="A133" s="2">
        <v>102931496</v>
      </c>
      <c r="B133" s="2">
        <v>650015533</v>
      </c>
      <c r="C133" s="2" t="s">
        <v>241</v>
      </c>
      <c r="D133" s="2" t="s">
        <v>242</v>
      </c>
      <c r="E133" s="2">
        <v>0</v>
      </c>
      <c r="F133" s="2">
        <v>0</v>
      </c>
    </row>
    <row r="134" spans="1:6" ht="15.75" thickBot="1">
      <c r="A134" s="2">
        <v>102931518</v>
      </c>
      <c r="B134" s="2">
        <v>600130762</v>
      </c>
      <c r="C134" s="2" t="s">
        <v>243</v>
      </c>
      <c r="D134" s="2" t="s">
        <v>162</v>
      </c>
      <c r="E134" s="2">
        <v>1</v>
      </c>
      <c r="F134" s="2">
        <v>0</v>
      </c>
    </row>
    <row r="135" spans="1:6" ht="15.75" thickBot="1">
      <c r="A135" s="2">
        <v>102931526</v>
      </c>
      <c r="B135" s="2">
        <v>600130444</v>
      </c>
      <c r="C135" s="2" t="s">
        <v>244</v>
      </c>
      <c r="D135" s="2" t="s">
        <v>43</v>
      </c>
      <c r="E135" s="2">
        <v>0</v>
      </c>
      <c r="F135" s="2">
        <v>0</v>
      </c>
    </row>
    <row r="136" spans="1:6" ht="15.75" thickBot="1">
      <c r="A136" s="2">
        <v>102931534</v>
      </c>
      <c r="B136" s="2">
        <v>600130037</v>
      </c>
      <c r="C136" s="2" t="s">
        <v>245</v>
      </c>
      <c r="D136" s="2" t="s">
        <v>246</v>
      </c>
      <c r="E136" s="2">
        <v>0</v>
      </c>
      <c r="F136" s="2">
        <v>0</v>
      </c>
    </row>
    <row r="137" spans="1:6" ht="15.75" thickBot="1">
      <c r="A137" s="2">
        <v>102931542</v>
      </c>
      <c r="B137" s="2">
        <v>600130738</v>
      </c>
      <c r="C137" s="2" t="s">
        <v>247</v>
      </c>
      <c r="D137" s="2" t="s">
        <v>248</v>
      </c>
      <c r="E137" s="2">
        <v>0</v>
      </c>
      <c r="F137" s="2">
        <v>0</v>
      </c>
    </row>
    <row r="138" spans="1:6" ht="15.75" thickBot="1">
      <c r="A138" s="2">
        <v>102931551</v>
      </c>
      <c r="B138" s="2">
        <v>600130452</v>
      </c>
      <c r="C138" s="2" t="s">
        <v>249</v>
      </c>
      <c r="D138" s="2" t="s">
        <v>250</v>
      </c>
      <c r="E138" s="2">
        <v>0</v>
      </c>
      <c r="F138" s="2">
        <v>0</v>
      </c>
    </row>
    <row r="139" spans="1:6" ht="15.75" thickBot="1">
      <c r="A139" s="2">
        <v>102931569</v>
      </c>
      <c r="B139" s="2">
        <v>600130193</v>
      </c>
      <c r="C139" s="2" t="s">
        <v>251</v>
      </c>
      <c r="D139" s="2" t="s">
        <v>252</v>
      </c>
      <c r="E139" s="2">
        <v>0</v>
      </c>
      <c r="F139" s="2">
        <v>0</v>
      </c>
    </row>
    <row r="140" spans="1:6" ht="15.75" thickBot="1">
      <c r="A140" s="2">
        <v>102931577</v>
      </c>
      <c r="B140" s="2">
        <v>600130479</v>
      </c>
      <c r="C140" s="2" t="s">
        <v>253</v>
      </c>
      <c r="D140" s="2" t="s">
        <v>53</v>
      </c>
      <c r="E140" s="2">
        <v>0</v>
      </c>
      <c r="F140" s="2">
        <v>0</v>
      </c>
    </row>
    <row r="141" spans="1:6" ht="15.75" thickBot="1">
      <c r="A141" s="2">
        <v>102931585</v>
      </c>
      <c r="B141" s="2">
        <v>600130185</v>
      </c>
      <c r="C141" s="2" t="s">
        <v>251</v>
      </c>
      <c r="D141" s="2" t="s">
        <v>254</v>
      </c>
      <c r="E141" s="2">
        <v>0</v>
      </c>
      <c r="F141" s="2">
        <v>0</v>
      </c>
    </row>
    <row r="142" spans="1:6" ht="15.75" thickBot="1">
      <c r="A142" s="2">
        <v>102931593</v>
      </c>
      <c r="B142" s="2">
        <v>600130495</v>
      </c>
      <c r="C142" s="2" t="s">
        <v>255</v>
      </c>
      <c r="D142" s="2" t="s">
        <v>103</v>
      </c>
      <c r="E142" s="2">
        <v>0</v>
      </c>
      <c r="F142" s="2">
        <v>0</v>
      </c>
    </row>
    <row r="143" spans="1:6" ht="15.75" thickBot="1">
      <c r="A143" s="2">
        <v>102931623</v>
      </c>
      <c r="B143" s="2">
        <v>600130771</v>
      </c>
      <c r="C143" s="2" t="s">
        <v>256</v>
      </c>
      <c r="D143" s="2" t="s">
        <v>257</v>
      </c>
      <c r="E143" s="2">
        <v>0</v>
      </c>
      <c r="F143" s="2">
        <v>0</v>
      </c>
    </row>
    <row r="144" spans="1:6" ht="15.75" thickBot="1">
      <c r="A144" s="2">
        <v>102931631</v>
      </c>
      <c r="B144" s="2">
        <v>600130789</v>
      </c>
      <c r="C144" s="2" t="s">
        <v>258</v>
      </c>
      <c r="D144" s="2" t="s">
        <v>259</v>
      </c>
      <c r="E144" s="2">
        <v>0</v>
      </c>
      <c r="F144" s="2">
        <v>0</v>
      </c>
    </row>
    <row r="145" spans="1:6" ht="15.75" thickBot="1">
      <c r="A145" s="2">
        <v>102931640</v>
      </c>
      <c r="B145" s="2">
        <v>600130827</v>
      </c>
      <c r="C145" s="2" t="s">
        <v>260</v>
      </c>
      <c r="D145" s="2" t="s">
        <v>250</v>
      </c>
      <c r="E145" s="2">
        <v>0</v>
      </c>
      <c r="F145" s="2">
        <v>0</v>
      </c>
    </row>
    <row r="146" spans="1:6" ht="15.75" thickBot="1">
      <c r="A146" s="2">
        <v>102931658</v>
      </c>
      <c r="B146" s="2">
        <v>600130517</v>
      </c>
      <c r="C146" s="2" t="s">
        <v>261</v>
      </c>
      <c r="D146" s="2" t="s">
        <v>262</v>
      </c>
      <c r="E146" s="2">
        <v>0</v>
      </c>
      <c r="F146" s="2">
        <v>0</v>
      </c>
    </row>
    <row r="147" spans="1:6" ht="15.75" thickBot="1">
      <c r="A147" s="2">
        <v>102931666</v>
      </c>
      <c r="B147" s="2">
        <v>600130835</v>
      </c>
      <c r="C147" s="2" t="s">
        <v>263</v>
      </c>
      <c r="D147" s="2" t="s">
        <v>192</v>
      </c>
      <c r="E147" s="2">
        <v>0</v>
      </c>
      <c r="F147" s="2">
        <v>0</v>
      </c>
    </row>
    <row r="148" spans="1:6" ht="15.75" thickBot="1">
      <c r="A148" s="2">
        <v>102931682</v>
      </c>
      <c r="B148" s="2">
        <v>600130525</v>
      </c>
      <c r="C148" s="2" t="s">
        <v>264</v>
      </c>
      <c r="D148" s="2" t="s">
        <v>257</v>
      </c>
      <c r="E148" s="2">
        <v>0</v>
      </c>
      <c r="F148" s="2">
        <v>0</v>
      </c>
    </row>
    <row r="149" spans="1:6" ht="15.75" thickBot="1">
      <c r="A149" s="2">
        <v>102931691</v>
      </c>
      <c r="B149" s="2">
        <v>600130533</v>
      </c>
      <c r="C149" s="2" t="s">
        <v>265</v>
      </c>
      <c r="D149" s="2" t="s">
        <v>266</v>
      </c>
      <c r="E149" s="2">
        <v>0</v>
      </c>
      <c r="F149" s="2">
        <v>0</v>
      </c>
    </row>
    <row r="150" spans="1:6" ht="15.75" thickBot="1">
      <c r="A150" s="2">
        <v>102931712</v>
      </c>
      <c r="B150" s="2">
        <v>600130541</v>
      </c>
      <c r="C150" s="2" t="s">
        <v>267</v>
      </c>
      <c r="D150" s="2" t="s">
        <v>221</v>
      </c>
      <c r="E150" s="2">
        <v>0</v>
      </c>
      <c r="F150" s="2">
        <v>0</v>
      </c>
    </row>
    <row r="151" spans="1:6" ht="15.75" thickBot="1">
      <c r="A151" s="2">
        <v>102931747</v>
      </c>
      <c r="B151" s="2">
        <v>600130568</v>
      </c>
      <c r="C151" s="2" t="s">
        <v>268</v>
      </c>
      <c r="D151" s="2" t="s">
        <v>269</v>
      </c>
      <c r="E151" s="2">
        <v>0</v>
      </c>
      <c r="F151" s="2">
        <v>0</v>
      </c>
    </row>
    <row r="152" spans="1:6" ht="15.75" thickBot="1">
      <c r="A152" s="2">
        <v>102931755</v>
      </c>
      <c r="B152" s="2">
        <v>600130576</v>
      </c>
      <c r="C152" s="2" t="s">
        <v>270</v>
      </c>
      <c r="D152" s="2" t="s">
        <v>271</v>
      </c>
      <c r="E152" s="2">
        <v>0</v>
      </c>
      <c r="F152" s="2">
        <v>0</v>
      </c>
    </row>
    <row r="153" spans="1:6" ht="15.75" thickBot="1">
      <c r="A153" s="2">
        <v>102931763</v>
      </c>
      <c r="B153" s="2">
        <v>600130584</v>
      </c>
      <c r="C153" s="2" t="s">
        <v>272</v>
      </c>
      <c r="D153" s="2" t="s">
        <v>177</v>
      </c>
      <c r="E153" s="2">
        <v>0</v>
      </c>
      <c r="F153" s="2">
        <v>0</v>
      </c>
    </row>
    <row r="154" spans="1:6" ht="15.75" thickBot="1">
      <c r="A154" s="2">
        <v>102931771</v>
      </c>
      <c r="B154" s="2">
        <v>600130592</v>
      </c>
      <c r="C154" s="2" t="s">
        <v>273</v>
      </c>
      <c r="D154" s="2" t="s">
        <v>274</v>
      </c>
      <c r="E154" s="2">
        <v>0</v>
      </c>
      <c r="F154" s="2">
        <v>0</v>
      </c>
    </row>
    <row r="155" spans="1:6" ht="15.75" thickBot="1">
      <c r="A155" s="2">
        <v>102931801</v>
      </c>
      <c r="B155" s="2">
        <v>600130606</v>
      </c>
      <c r="C155" s="2" t="s">
        <v>275</v>
      </c>
      <c r="D155" s="2" t="s">
        <v>65</v>
      </c>
      <c r="E155" s="2">
        <v>0</v>
      </c>
      <c r="F155" s="2">
        <v>0</v>
      </c>
    </row>
    <row r="156" spans="1:6" ht="15.75" thickBot="1">
      <c r="A156" s="2">
        <v>102931810</v>
      </c>
      <c r="B156" s="2">
        <v>600130614</v>
      </c>
      <c r="C156" s="2" t="s">
        <v>276</v>
      </c>
      <c r="D156" s="2" t="s">
        <v>274</v>
      </c>
      <c r="E156" s="2">
        <v>0</v>
      </c>
      <c r="F156" s="2">
        <v>0</v>
      </c>
    </row>
    <row r="157" spans="1:6" ht="15.75" thickBot="1">
      <c r="A157" s="2">
        <v>102931828</v>
      </c>
      <c r="B157" s="2">
        <v>600130622</v>
      </c>
      <c r="C157" s="2" t="s">
        <v>277</v>
      </c>
      <c r="D157" s="2" t="s">
        <v>262</v>
      </c>
      <c r="E157" s="2">
        <v>0</v>
      </c>
      <c r="F157" s="2">
        <v>0</v>
      </c>
    </row>
    <row r="158" spans="1:6" ht="15.75" thickBot="1">
      <c r="A158" s="2">
        <v>102931844</v>
      </c>
      <c r="B158" s="2">
        <v>600130339</v>
      </c>
      <c r="C158" s="2" t="s">
        <v>278</v>
      </c>
      <c r="D158" s="2" t="s">
        <v>279</v>
      </c>
      <c r="E158" s="2">
        <v>1</v>
      </c>
      <c r="F158" s="2">
        <v>0</v>
      </c>
    </row>
    <row r="159" spans="1:6" ht="15.75" thickBot="1">
      <c r="A159" s="2">
        <v>102931852</v>
      </c>
      <c r="B159" s="2">
        <v>600130649</v>
      </c>
      <c r="C159" s="2" t="s">
        <v>280</v>
      </c>
      <c r="D159" s="2" t="s">
        <v>281</v>
      </c>
      <c r="E159" s="2">
        <v>0</v>
      </c>
      <c r="F159" s="2">
        <v>0</v>
      </c>
    </row>
    <row r="160" spans="1:6" ht="15.75" thickBot="1">
      <c r="A160" s="2">
        <v>102931861</v>
      </c>
      <c r="B160" s="2">
        <v>600130657</v>
      </c>
      <c r="C160" s="2" t="s">
        <v>282</v>
      </c>
      <c r="D160" s="2" t="s">
        <v>283</v>
      </c>
      <c r="E160" s="2">
        <v>0</v>
      </c>
      <c r="F160" s="2">
        <v>0</v>
      </c>
    </row>
    <row r="161" spans="1:6" ht="15.75" thickBot="1">
      <c r="A161" s="2">
        <v>102931879</v>
      </c>
      <c r="B161" s="2">
        <v>600130665</v>
      </c>
      <c r="C161" s="2" t="s">
        <v>270</v>
      </c>
      <c r="D161" s="2" t="s">
        <v>284</v>
      </c>
      <c r="E161" s="2">
        <v>0</v>
      </c>
      <c r="F161" s="2">
        <v>0</v>
      </c>
    </row>
    <row r="162" spans="1:6" ht="15.75" thickBot="1">
      <c r="A162" s="2">
        <v>102931887</v>
      </c>
      <c r="B162" s="2">
        <v>600130045</v>
      </c>
      <c r="C162" s="2" t="s">
        <v>285</v>
      </c>
      <c r="D162" s="2" t="s">
        <v>167</v>
      </c>
      <c r="E162" s="2">
        <v>0</v>
      </c>
      <c r="F162" s="2">
        <v>0</v>
      </c>
    </row>
    <row r="163" spans="1:6" ht="15.75" thickBot="1">
      <c r="A163" s="2">
        <v>102931895</v>
      </c>
      <c r="B163" s="2">
        <v>600130053</v>
      </c>
      <c r="C163" s="2" t="s">
        <v>286</v>
      </c>
      <c r="D163" s="2" t="s">
        <v>287</v>
      </c>
      <c r="E163" s="2">
        <v>0</v>
      </c>
      <c r="F163" s="2">
        <v>0</v>
      </c>
    </row>
    <row r="164" spans="1:6" ht="15.75" thickBot="1">
      <c r="A164" s="2">
        <v>102931925</v>
      </c>
      <c r="B164" s="2">
        <v>600130070</v>
      </c>
      <c r="C164" s="2" t="s">
        <v>288</v>
      </c>
      <c r="D164" s="2" t="s">
        <v>289</v>
      </c>
      <c r="E164" s="2">
        <v>0</v>
      </c>
      <c r="F164" s="2">
        <v>1</v>
      </c>
    </row>
    <row r="165" spans="1:6" ht="15.75" thickBot="1">
      <c r="A165" s="2">
        <v>102931941</v>
      </c>
      <c r="B165" s="2">
        <v>600130088</v>
      </c>
      <c r="C165" s="2" t="s">
        <v>290</v>
      </c>
      <c r="D165" s="2" t="s">
        <v>291</v>
      </c>
      <c r="E165" s="2">
        <v>0</v>
      </c>
      <c r="F165" s="2">
        <v>0</v>
      </c>
    </row>
    <row r="166" spans="1:6" ht="15.75" thickBot="1">
      <c r="A166" s="2">
        <v>102931950</v>
      </c>
      <c r="B166" s="2">
        <v>600130843</v>
      </c>
      <c r="C166" s="2" t="s">
        <v>292</v>
      </c>
      <c r="D166" s="2" t="s">
        <v>293</v>
      </c>
      <c r="E166" s="2">
        <v>0</v>
      </c>
      <c r="F166" s="2">
        <v>0</v>
      </c>
    </row>
    <row r="167" spans="1:6" ht="15.75" thickBot="1">
      <c r="A167" s="2">
        <v>102931968</v>
      </c>
      <c r="B167" s="2">
        <v>600130096</v>
      </c>
      <c r="C167" s="2" t="s">
        <v>294</v>
      </c>
      <c r="D167" s="2" t="s">
        <v>295</v>
      </c>
      <c r="E167" s="2">
        <v>0</v>
      </c>
      <c r="F167" s="2">
        <v>0</v>
      </c>
    </row>
    <row r="168" spans="1:6" ht="15.75" thickBot="1">
      <c r="A168" s="2">
        <v>102931976</v>
      </c>
      <c r="B168" s="2">
        <v>600130100</v>
      </c>
      <c r="C168" s="2" t="s">
        <v>294</v>
      </c>
      <c r="D168" s="2" t="s">
        <v>296</v>
      </c>
      <c r="E168" s="2">
        <v>0</v>
      </c>
      <c r="F168" s="2">
        <v>0</v>
      </c>
    </row>
    <row r="169" spans="1:6" ht="15.75" thickBot="1">
      <c r="A169" s="2">
        <v>102931992</v>
      </c>
      <c r="B169" s="2">
        <v>600130126</v>
      </c>
      <c r="C169" s="2" t="s">
        <v>297</v>
      </c>
      <c r="D169" s="2" t="s">
        <v>105</v>
      </c>
      <c r="E169" s="2">
        <v>0</v>
      </c>
      <c r="F169" s="2">
        <v>0</v>
      </c>
    </row>
    <row r="170" spans="1:6" ht="15.75" thickBot="1">
      <c r="A170" s="2">
        <v>102943010</v>
      </c>
      <c r="B170" s="2">
        <v>600130134</v>
      </c>
      <c r="C170" s="2" t="s">
        <v>72</v>
      </c>
      <c r="D170" s="2" t="s">
        <v>298</v>
      </c>
      <c r="E170" s="2">
        <v>0</v>
      </c>
      <c r="F170" s="2">
        <v>0</v>
      </c>
    </row>
    <row r="171" spans="1:6" ht="15.75" thickBot="1">
      <c r="A171" s="2">
        <v>102943028</v>
      </c>
      <c r="B171" s="2">
        <v>600130142</v>
      </c>
      <c r="C171" s="2" t="s">
        <v>299</v>
      </c>
      <c r="D171" s="2" t="s">
        <v>300</v>
      </c>
      <c r="E171" s="2">
        <v>0</v>
      </c>
      <c r="F171" s="2">
        <v>0</v>
      </c>
    </row>
    <row r="172" spans="1:6" ht="15.75" thickBot="1">
      <c r="A172" s="2">
        <v>102943052</v>
      </c>
      <c r="B172" s="2">
        <v>600130151</v>
      </c>
      <c r="C172" s="2" t="s">
        <v>301</v>
      </c>
      <c r="D172" s="2" t="s">
        <v>302</v>
      </c>
      <c r="E172" s="2">
        <v>0</v>
      </c>
      <c r="F172" s="2">
        <v>0</v>
      </c>
    </row>
    <row r="173" spans="1:6" ht="15.75" thickBot="1">
      <c r="A173" s="2">
        <v>102943061</v>
      </c>
      <c r="B173" s="2">
        <v>600130169</v>
      </c>
      <c r="C173" s="2" t="s">
        <v>303</v>
      </c>
      <c r="D173" s="2" t="s">
        <v>304</v>
      </c>
      <c r="E173" s="2">
        <v>0</v>
      </c>
      <c r="F173" s="2">
        <v>0</v>
      </c>
    </row>
    <row r="174" spans="1:6" ht="15.75" thickBot="1">
      <c r="A174" s="2">
        <v>102943087</v>
      </c>
      <c r="B174" s="2">
        <v>600130185</v>
      </c>
      <c r="C174" s="2" t="s">
        <v>251</v>
      </c>
      <c r="D174" s="2" t="s">
        <v>305</v>
      </c>
      <c r="E174" s="2">
        <v>0</v>
      </c>
      <c r="F174" s="2">
        <v>0</v>
      </c>
    </row>
    <row r="175" spans="1:6" ht="15.75" thickBot="1">
      <c r="A175" s="2">
        <v>102943095</v>
      </c>
      <c r="B175" s="2">
        <v>600130193</v>
      </c>
      <c r="C175" s="2" t="s">
        <v>251</v>
      </c>
      <c r="D175" s="2" t="s">
        <v>306</v>
      </c>
      <c r="E175" s="2">
        <v>0</v>
      </c>
      <c r="F175" s="2">
        <v>0</v>
      </c>
    </row>
    <row r="176" spans="1:6" ht="15.75" thickBot="1">
      <c r="A176" s="2">
        <v>102943117</v>
      </c>
      <c r="B176" s="2">
        <v>600130207</v>
      </c>
      <c r="C176" s="2" t="s">
        <v>307</v>
      </c>
      <c r="D176" s="2" t="s">
        <v>308</v>
      </c>
      <c r="E176" s="2">
        <v>0</v>
      </c>
      <c r="F176" s="2">
        <v>0</v>
      </c>
    </row>
    <row r="177" spans="1:6" ht="15.75" thickBot="1">
      <c r="A177" s="2">
        <v>102943133</v>
      </c>
      <c r="B177" s="2">
        <v>600130215</v>
      </c>
      <c r="C177" s="2" t="s">
        <v>309</v>
      </c>
      <c r="D177" s="2" t="s">
        <v>310</v>
      </c>
      <c r="E177" s="2">
        <v>0</v>
      </c>
      <c r="F177" s="2">
        <v>0</v>
      </c>
    </row>
    <row r="178" spans="1:6" ht="15.75" thickBot="1">
      <c r="A178" s="2">
        <v>102943168</v>
      </c>
      <c r="B178" s="2">
        <v>600130223</v>
      </c>
      <c r="C178" s="2" t="s">
        <v>311</v>
      </c>
      <c r="D178" s="2" t="s">
        <v>312</v>
      </c>
      <c r="E178" s="2">
        <v>0</v>
      </c>
      <c r="F178" s="2">
        <v>0</v>
      </c>
    </row>
    <row r="179" spans="1:6" ht="15.75" thickBot="1">
      <c r="A179" s="2">
        <v>102943192</v>
      </c>
      <c r="B179" s="2">
        <v>600130231</v>
      </c>
      <c r="C179" s="2" t="s">
        <v>313</v>
      </c>
      <c r="D179" s="2" t="s">
        <v>314</v>
      </c>
      <c r="E179" s="2">
        <v>0</v>
      </c>
      <c r="F179" s="2">
        <v>0</v>
      </c>
    </row>
    <row r="180" spans="1:6" ht="15.75" thickBot="1">
      <c r="A180" s="2">
        <v>102943206</v>
      </c>
      <c r="B180" s="2">
        <v>600130240</v>
      </c>
      <c r="C180" s="2" t="s">
        <v>315</v>
      </c>
      <c r="D180" s="2" t="s">
        <v>316</v>
      </c>
      <c r="E180" s="2">
        <v>0</v>
      </c>
      <c r="F180" s="2">
        <v>0</v>
      </c>
    </row>
    <row r="181" spans="1:6" ht="15.75" thickBot="1">
      <c r="A181" s="2">
        <v>102943214</v>
      </c>
      <c r="B181" s="2">
        <v>600130258</v>
      </c>
      <c r="C181" s="2" t="s">
        <v>317</v>
      </c>
      <c r="D181" s="2" t="s">
        <v>318</v>
      </c>
      <c r="E181" s="2">
        <v>0</v>
      </c>
      <c r="F181" s="2">
        <v>0</v>
      </c>
    </row>
    <row r="182" spans="1:6" ht="15.75" thickBot="1">
      <c r="A182" s="2">
        <v>102943231</v>
      </c>
      <c r="B182" s="2">
        <v>600130266</v>
      </c>
      <c r="C182" s="2" t="s">
        <v>319</v>
      </c>
      <c r="D182" s="2" t="s">
        <v>320</v>
      </c>
      <c r="E182" s="2">
        <v>0</v>
      </c>
      <c r="F182" s="2">
        <v>0</v>
      </c>
    </row>
    <row r="183" spans="1:6" ht="15.75" thickBot="1">
      <c r="A183" s="2">
        <v>102943249</v>
      </c>
      <c r="B183" s="2">
        <v>600130274</v>
      </c>
      <c r="C183" s="2" t="s">
        <v>321</v>
      </c>
      <c r="D183" s="2" t="s">
        <v>322</v>
      </c>
      <c r="E183" s="2">
        <v>0</v>
      </c>
      <c r="F183" s="2">
        <v>0</v>
      </c>
    </row>
    <row r="184" spans="1:6" ht="15.75" thickBot="1">
      <c r="A184" s="2">
        <v>102943273</v>
      </c>
      <c r="B184" s="2">
        <v>600130282</v>
      </c>
      <c r="C184" s="2" t="s">
        <v>323</v>
      </c>
      <c r="D184" s="2" t="s">
        <v>324</v>
      </c>
      <c r="E184" s="2">
        <v>0</v>
      </c>
      <c r="F184" s="2">
        <v>0</v>
      </c>
    </row>
    <row r="185" spans="1:6" ht="15.75" thickBot="1">
      <c r="A185" s="2">
        <v>102943281</v>
      </c>
      <c r="B185" s="2">
        <v>600130291</v>
      </c>
      <c r="C185" s="2" t="s">
        <v>270</v>
      </c>
      <c r="D185" s="2" t="s">
        <v>325</v>
      </c>
      <c r="E185" s="2">
        <v>0</v>
      </c>
      <c r="F185" s="2">
        <v>0</v>
      </c>
    </row>
    <row r="186" spans="1:6" ht="15.75" thickBot="1">
      <c r="A186" s="2">
        <v>102943338</v>
      </c>
      <c r="B186" s="2">
        <v>600130312</v>
      </c>
      <c r="C186" s="2" t="s">
        <v>278</v>
      </c>
      <c r="D186" s="2" t="s">
        <v>326</v>
      </c>
      <c r="E186" s="2">
        <v>0</v>
      </c>
      <c r="F186" s="2">
        <v>0</v>
      </c>
    </row>
    <row r="187" spans="1:6" ht="15.75" thickBot="1">
      <c r="A187" s="2">
        <v>102943346</v>
      </c>
      <c r="B187" s="2">
        <v>600130321</v>
      </c>
      <c r="C187" s="2" t="s">
        <v>278</v>
      </c>
      <c r="D187" s="2" t="s">
        <v>327</v>
      </c>
      <c r="E187" s="2">
        <v>0</v>
      </c>
      <c r="F187" s="2">
        <v>0</v>
      </c>
    </row>
    <row r="188" spans="1:6" ht="15.75" thickBot="1">
      <c r="A188" s="2">
        <v>102943354</v>
      </c>
      <c r="B188" s="2">
        <v>600130339</v>
      </c>
      <c r="C188" s="2" t="s">
        <v>278</v>
      </c>
      <c r="D188" s="2" t="s">
        <v>328</v>
      </c>
      <c r="E188" s="2">
        <v>0</v>
      </c>
      <c r="F188" s="2">
        <v>0</v>
      </c>
    </row>
    <row r="189" spans="1:6" ht="15.75" thickBot="1">
      <c r="A189" s="2">
        <v>102943397</v>
      </c>
      <c r="B189" s="2">
        <v>600025942</v>
      </c>
      <c r="C189" s="2" t="s">
        <v>294</v>
      </c>
      <c r="D189" s="2" t="s">
        <v>329</v>
      </c>
      <c r="E189" s="2">
        <v>0</v>
      </c>
      <c r="F189" s="2">
        <v>0</v>
      </c>
    </row>
    <row r="190" spans="1:6" ht="15.75" thickBot="1">
      <c r="A190" s="2">
        <v>102943401</v>
      </c>
      <c r="B190" s="2">
        <v>600025934</v>
      </c>
      <c r="C190" s="2" t="s">
        <v>251</v>
      </c>
      <c r="D190" s="2" t="s">
        <v>330</v>
      </c>
      <c r="E190" s="2">
        <v>0</v>
      </c>
      <c r="F190" s="2">
        <v>0</v>
      </c>
    </row>
    <row r="191" spans="1:6" ht="15.75" thickBot="1">
      <c r="A191" s="2">
        <v>102943419</v>
      </c>
      <c r="B191" s="2">
        <v>650067754</v>
      </c>
      <c r="C191" s="2" t="s">
        <v>321</v>
      </c>
      <c r="D191" s="2" t="s">
        <v>331</v>
      </c>
      <c r="E191" s="2">
        <v>0</v>
      </c>
      <c r="F191" s="2">
        <v>0</v>
      </c>
    </row>
    <row r="192" spans="1:6" ht="15.75" thickBot="1">
      <c r="A192" s="2">
        <v>102943427</v>
      </c>
      <c r="B192" s="2">
        <v>600025951</v>
      </c>
      <c r="C192" s="2" t="s">
        <v>270</v>
      </c>
      <c r="D192" s="2" t="s">
        <v>332</v>
      </c>
      <c r="E192" s="2">
        <v>0</v>
      </c>
      <c r="F192" s="2">
        <v>0</v>
      </c>
    </row>
    <row r="193" spans="1:6" ht="15.75" thickBot="1">
      <c r="A193" s="2">
        <v>103019740</v>
      </c>
      <c r="B193" s="2">
        <v>600122247</v>
      </c>
      <c r="C193" s="2" t="s">
        <v>30</v>
      </c>
      <c r="D193" s="2" t="s">
        <v>333</v>
      </c>
      <c r="E193" s="2">
        <v>0</v>
      </c>
      <c r="F193" s="2">
        <v>2</v>
      </c>
    </row>
    <row r="194" spans="1:6" ht="15.75" thickBot="1">
      <c r="A194" s="2">
        <v>103055304</v>
      </c>
      <c r="B194" s="2">
        <v>600130673</v>
      </c>
      <c r="C194" s="2" t="s">
        <v>334</v>
      </c>
      <c r="D194" s="2" t="s">
        <v>335</v>
      </c>
      <c r="E194" s="2">
        <v>0</v>
      </c>
      <c r="F194" s="2">
        <v>1</v>
      </c>
    </row>
    <row r="195" spans="1:6" ht="15.75" thickBot="1">
      <c r="A195" s="2">
        <v>103055312</v>
      </c>
      <c r="B195" s="2">
        <v>600130347</v>
      </c>
      <c r="C195" s="2" t="s">
        <v>270</v>
      </c>
      <c r="D195" s="2" t="s">
        <v>336</v>
      </c>
      <c r="E195" s="2">
        <v>0</v>
      </c>
      <c r="F195" s="2">
        <v>0</v>
      </c>
    </row>
    <row r="196" spans="1:6" ht="15.75" thickBot="1">
      <c r="A196" s="2">
        <v>103378537</v>
      </c>
      <c r="B196" s="2">
        <v>600086844</v>
      </c>
      <c r="C196" s="2" t="s">
        <v>76</v>
      </c>
      <c r="D196" s="2" t="s">
        <v>337</v>
      </c>
      <c r="E196" s="2">
        <v>0</v>
      </c>
      <c r="F196" s="2">
        <v>0</v>
      </c>
    </row>
    <row r="197" spans="1:6" ht="15.75" thickBot="1">
      <c r="A197" s="2">
        <v>103378545</v>
      </c>
      <c r="B197" s="2">
        <v>600087026</v>
      </c>
      <c r="C197" s="2" t="s">
        <v>338</v>
      </c>
      <c r="D197" s="2" t="s">
        <v>339</v>
      </c>
      <c r="E197" s="2">
        <v>1</v>
      </c>
      <c r="F197" s="2">
        <v>0</v>
      </c>
    </row>
    <row r="198" spans="1:6" ht="15.75" thickBot="1">
      <c r="A198" s="2">
        <v>103619453</v>
      </c>
      <c r="B198" s="2">
        <v>600117308</v>
      </c>
      <c r="C198" s="2" t="s">
        <v>156</v>
      </c>
      <c r="D198" s="2" t="s">
        <v>340</v>
      </c>
      <c r="E198" s="2">
        <v>0</v>
      </c>
      <c r="F198" s="2">
        <v>2</v>
      </c>
    </row>
    <row r="199" spans="1:6" ht="15.75" thickBot="1">
      <c r="A199" s="2">
        <v>103619461</v>
      </c>
      <c r="B199" s="2">
        <v>600117235</v>
      </c>
      <c r="C199" s="2" t="s">
        <v>341</v>
      </c>
      <c r="D199" s="2" t="s">
        <v>55</v>
      </c>
      <c r="E199" s="2">
        <v>0</v>
      </c>
      <c r="F199" s="2">
        <v>0</v>
      </c>
    </row>
    <row r="200" spans="1:6" ht="15.75" thickBot="1">
      <c r="A200" s="2">
        <v>103619470</v>
      </c>
      <c r="B200" s="2">
        <v>600117243</v>
      </c>
      <c r="C200" s="2" t="s">
        <v>156</v>
      </c>
      <c r="D200" s="2" t="s">
        <v>342</v>
      </c>
      <c r="E200" s="2">
        <v>0</v>
      </c>
      <c r="F200" s="2">
        <v>1</v>
      </c>
    </row>
    <row r="201" spans="1:6" ht="15.75" thickBot="1">
      <c r="A201" s="2">
        <v>103619500</v>
      </c>
      <c r="B201" s="2">
        <v>600122263</v>
      </c>
      <c r="C201" s="2" t="s">
        <v>343</v>
      </c>
      <c r="D201" s="2" t="s">
        <v>266</v>
      </c>
      <c r="E201" s="2">
        <v>0</v>
      </c>
      <c r="F201" s="2">
        <v>0</v>
      </c>
    </row>
    <row r="202" spans="1:6" ht="15.75" thickBot="1">
      <c r="A202" s="2">
        <v>107721317</v>
      </c>
      <c r="B202" s="2">
        <v>600061256</v>
      </c>
      <c r="C202" s="2" t="s">
        <v>344</v>
      </c>
      <c r="D202" s="2" t="s">
        <v>345</v>
      </c>
      <c r="E202" s="2">
        <v>0</v>
      </c>
      <c r="F202" s="2">
        <v>0</v>
      </c>
    </row>
    <row r="203" spans="1:6" ht="15.75" thickBot="1">
      <c r="A203" s="2">
        <v>107721325</v>
      </c>
      <c r="B203" s="2">
        <v>600061264</v>
      </c>
      <c r="C203" s="2" t="s">
        <v>346</v>
      </c>
      <c r="D203" s="2" t="s">
        <v>347</v>
      </c>
      <c r="E203" s="2">
        <v>0</v>
      </c>
      <c r="F203" s="2">
        <v>0</v>
      </c>
    </row>
    <row r="204" spans="1:6" ht="15.75" thickBot="1">
      <c r="A204" s="2">
        <v>107721333</v>
      </c>
      <c r="B204" s="2">
        <v>600061272</v>
      </c>
      <c r="C204" s="2" t="s">
        <v>348</v>
      </c>
      <c r="D204" s="2" t="s">
        <v>259</v>
      </c>
      <c r="E204" s="2">
        <v>0</v>
      </c>
      <c r="F204" s="2">
        <v>0</v>
      </c>
    </row>
    <row r="205" spans="1:6" ht="15.75" thickBot="1">
      <c r="A205" s="2">
        <v>107721368</v>
      </c>
      <c r="B205" s="2">
        <v>600061299</v>
      </c>
      <c r="C205" s="2" t="s">
        <v>349</v>
      </c>
      <c r="D205" s="2" t="s">
        <v>53</v>
      </c>
      <c r="E205" s="2">
        <v>0</v>
      </c>
      <c r="F205" s="2">
        <v>0</v>
      </c>
    </row>
    <row r="206" spans="1:6" ht="15.75" thickBot="1">
      <c r="A206" s="2">
        <v>107721414</v>
      </c>
      <c r="B206" s="2">
        <v>600061337</v>
      </c>
      <c r="C206" s="2" t="s">
        <v>350</v>
      </c>
      <c r="D206" s="2" t="s">
        <v>351</v>
      </c>
      <c r="E206" s="2">
        <v>0</v>
      </c>
      <c r="F206" s="2">
        <v>0</v>
      </c>
    </row>
    <row r="207" spans="1:6" ht="15.75" thickBot="1">
      <c r="A207" s="2">
        <v>107721431</v>
      </c>
      <c r="B207" s="2">
        <v>600061353</v>
      </c>
      <c r="C207" s="2" t="s">
        <v>352</v>
      </c>
      <c r="D207" s="2" t="s">
        <v>353</v>
      </c>
      <c r="E207" s="2">
        <v>0</v>
      </c>
      <c r="F207" s="2">
        <v>0</v>
      </c>
    </row>
    <row r="208" spans="1:6" ht="15.75" thickBot="1">
      <c r="A208" s="2">
        <v>107721457</v>
      </c>
      <c r="B208" s="2">
        <v>600061370</v>
      </c>
      <c r="C208" s="2" t="s">
        <v>116</v>
      </c>
      <c r="D208" s="2" t="s">
        <v>354</v>
      </c>
      <c r="E208" s="2">
        <v>0</v>
      </c>
      <c r="F208" s="2">
        <v>0</v>
      </c>
    </row>
    <row r="209" spans="1:6" ht="26.25" thickBot="1">
      <c r="A209" s="2">
        <v>107721473</v>
      </c>
      <c r="B209" s="2">
        <v>600061388</v>
      </c>
      <c r="C209" s="2" t="s">
        <v>118</v>
      </c>
      <c r="D209" s="2" t="s">
        <v>355</v>
      </c>
      <c r="E209" s="2">
        <v>0</v>
      </c>
      <c r="F209" s="2">
        <v>0</v>
      </c>
    </row>
    <row r="210" spans="1:6" ht="15.75" thickBot="1">
      <c r="A210" s="2">
        <v>107721481</v>
      </c>
      <c r="B210" s="2">
        <v>600061396</v>
      </c>
      <c r="C210" s="2" t="s">
        <v>356</v>
      </c>
      <c r="D210" s="2" t="s">
        <v>357</v>
      </c>
      <c r="E210" s="2">
        <v>0</v>
      </c>
      <c r="F210" s="2">
        <v>0</v>
      </c>
    </row>
    <row r="211" spans="1:6" ht="15.75" thickBot="1">
      <c r="A211" s="2">
        <v>107721503</v>
      </c>
      <c r="B211" s="2">
        <v>600061418</v>
      </c>
      <c r="C211" s="2" t="s">
        <v>358</v>
      </c>
      <c r="D211" s="2" t="s">
        <v>188</v>
      </c>
      <c r="E211" s="2">
        <v>0</v>
      </c>
      <c r="F211" s="2">
        <v>0</v>
      </c>
    </row>
    <row r="212" spans="1:6" ht="15.75" thickBot="1">
      <c r="A212" s="2">
        <v>107721511</v>
      </c>
      <c r="B212" s="2">
        <v>600061426</v>
      </c>
      <c r="C212" s="2" t="s">
        <v>359</v>
      </c>
      <c r="D212" s="2" t="s">
        <v>208</v>
      </c>
      <c r="E212" s="2">
        <v>0</v>
      </c>
      <c r="F212" s="2">
        <v>0</v>
      </c>
    </row>
    <row r="213" spans="1:6" ht="15.75" thickBot="1">
      <c r="A213" s="2">
        <v>107721520</v>
      </c>
      <c r="B213" s="2">
        <v>600061434</v>
      </c>
      <c r="C213" s="2" t="s">
        <v>360</v>
      </c>
      <c r="D213" s="2" t="s">
        <v>361</v>
      </c>
      <c r="E213" s="2">
        <v>0</v>
      </c>
      <c r="F213" s="2">
        <v>0</v>
      </c>
    </row>
    <row r="214" spans="1:6" ht="15.75" thickBot="1">
      <c r="A214" s="2">
        <v>107721538</v>
      </c>
      <c r="B214" s="2">
        <v>600061442</v>
      </c>
      <c r="C214" s="2" t="s">
        <v>362</v>
      </c>
      <c r="D214" s="2" t="s">
        <v>363</v>
      </c>
      <c r="E214" s="2">
        <v>0</v>
      </c>
      <c r="F214" s="2">
        <v>0</v>
      </c>
    </row>
    <row r="215" spans="1:6" ht="39" thickBot="1">
      <c r="A215" s="2">
        <v>107721546</v>
      </c>
      <c r="B215" s="2">
        <v>600061442</v>
      </c>
      <c r="C215" s="2" t="s">
        <v>362</v>
      </c>
      <c r="D215" s="2" t="s">
        <v>364</v>
      </c>
      <c r="E215" s="2">
        <v>0</v>
      </c>
      <c r="F215" s="2">
        <v>0</v>
      </c>
    </row>
    <row r="216" spans="1:6" ht="15.75" thickBot="1">
      <c r="A216" s="2">
        <v>107721554</v>
      </c>
      <c r="B216" s="2">
        <v>600061469</v>
      </c>
      <c r="C216" s="2" t="s">
        <v>114</v>
      </c>
      <c r="D216" s="2" t="s">
        <v>365</v>
      </c>
      <c r="E216" s="2">
        <v>0</v>
      </c>
      <c r="F216" s="2">
        <v>0</v>
      </c>
    </row>
    <row r="217" spans="1:6" ht="15.75" thickBot="1">
      <c r="A217" s="2">
        <v>107721562</v>
      </c>
      <c r="B217" s="2">
        <v>600061477</v>
      </c>
      <c r="C217" s="2" t="s">
        <v>114</v>
      </c>
      <c r="D217" s="2" t="s">
        <v>366</v>
      </c>
      <c r="E217" s="2">
        <v>0</v>
      </c>
      <c r="F217" s="2">
        <v>0</v>
      </c>
    </row>
    <row r="218" spans="1:6" ht="15.75" thickBot="1">
      <c r="A218" s="2">
        <v>107721571</v>
      </c>
      <c r="B218" s="2">
        <v>600061485</v>
      </c>
      <c r="C218" s="2" t="s">
        <v>114</v>
      </c>
      <c r="D218" s="2" t="s">
        <v>367</v>
      </c>
      <c r="E218" s="2">
        <v>0</v>
      </c>
      <c r="F218" s="2">
        <v>0</v>
      </c>
    </row>
    <row r="219" spans="1:6" ht="15.75" thickBot="1">
      <c r="A219" s="2">
        <v>107721589</v>
      </c>
      <c r="B219" s="2">
        <v>600061493</v>
      </c>
      <c r="C219" s="2" t="s">
        <v>368</v>
      </c>
      <c r="D219" s="2" t="s">
        <v>369</v>
      </c>
      <c r="E219" s="2">
        <v>0</v>
      </c>
      <c r="F219" s="2">
        <v>0</v>
      </c>
    </row>
    <row r="220" spans="1:6" ht="15.75" thickBot="1">
      <c r="A220" s="2">
        <v>107721597</v>
      </c>
      <c r="B220" s="2">
        <v>600061507</v>
      </c>
      <c r="C220" s="2" t="s">
        <v>370</v>
      </c>
      <c r="D220" s="2" t="s">
        <v>371</v>
      </c>
      <c r="E220" s="2">
        <v>0</v>
      </c>
      <c r="F220" s="2">
        <v>0</v>
      </c>
    </row>
    <row r="221" spans="1:6" ht="15.75" thickBot="1">
      <c r="A221" s="2">
        <v>107721601</v>
      </c>
      <c r="B221" s="2">
        <v>600061515</v>
      </c>
      <c r="C221" s="2" t="s">
        <v>372</v>
      </c>
      <c r="D221" s="2" t="s">
        <v>373</v>
      </c>
      <c r="E221" s="2">
        <v>0</v>
      </c>
      <c r="F221" s="2">
        <v>0</v>
      </c>
    </row>
    <row r="222" spans="1:6" ht="15.75" thickBot="1">
      <c r="A222" s="2">
        <v>107721619</v>
      </c>
      <c r="B222" s="2">
        <v>600061523</v>
      </c>
      <c r="C222" s="2" t="s">
        <v>374</v>
      </c>
      <c r="D222" s="2" t="s">
        <v>375</v>
      </c>
      <c r="E222" s="2">
        <v>0</v>
      </c>
      <c r="F222" s="2">
        <v>0</v>
      </c>
    </row>
    <row r="223" spans="1:6" ht="15.75" thickBot="1">
      <c r="A223" s="2">
        <v>107721627</v>
      </c>
      <c r="B223" s="2">
        <v>600061531</v>
      </c>
      <c r="C223" s="2" t="s">
        <v>376</v>
      </c>
      <c r="D223" s="2" t="s">
        <v>377</v>
      </c>
      <c r="E223" s="2">
        <v>0</v>
      </c>
      <c r="F223" s="2">
        <v>0</v>
      </c>
    </row>
    <row r="224" spans="1:6" ht="15.75" thickBot="1">
      <c r="A224" s="2">
        <v>108007324</v>
      </c>
      <c r="B224" s="2">
        <v>600086852</v>
      </c>
      <c r="C224" s="2" t="s">
        <v>378</v>
      </c>
      <c r="D224" s="2" t="s">
        <v>379</v>
      </c>
      <c r="E224" s="2">
        <v>0</v>
      </c>
      <c r="F224" s="2">
        <v>0</v>
      </c>
    </row>
    <row r="225" spans="1:6" ht="15.75" thickBot="1">
      <c r="A225" s="2">
        <v>108021211</v>
      </c>
      <c r="B225" s="2">
        <v>600117251</v>
      </c>
      <c r="C225" s="2" t="s">
        <v>380</v>
      </c>
      <c r="D225" s="2" t="s">
        <v>381</v>
      </c>
      <c r="E225" s="2">
        <v>0</v>
      </c>
      <c r="F225" s="2">
        <v>0</v>
      </c>
    </row>
    <row r="226" spans="1:6" ht="15.75" thickBot="1">
      <c r="A226" s="2">
        <v>108021238</v>
      </c>
      <c r="B226" s="2">
        <v>600117278</v>
      </c>
      <c r="C226" s="2" t="s">
        <v>382</v>
      </c>
      <c r="D226" s="2" t="s">
        <v>61</v>
      </c>
      <c r="E226" s="2">
        <v>0</v>
      </c>
      <c r="F226" s="2">
        <v>0</v>
      </c>
    </row>
    <row r="227" spans="1:6" ht="15.75" thickBot="1">
      <c r="A227" s="2">
        <v>108024491</v>
      </c>
      <c r="B227" s="2">
        <v>600061540</v>
      </c>
      <c r="C227" s="2" t="s">
        <v>116</v>
      </c>
      <c r="D227" s="2" t="s">
        <v>383</v>
      </c>
      <c r="E227" s="2">
        <v>0</v>
      </c>
      <c r="F227" s="2">
        <v>0</v>
      </c>
    </row>
    <row r="228" spans="1:6" ht="15.75" thickBot="1">
      <c r="A228" s="2">
        <v>108026019</v>
      </c>
      <c r="B228" s="2">
        <v>600122271</v>
      </c>
      <c r="C228" s="2" t="s">
        <v>384</v>
      </c>
      <c r="D228" s="2" t="s">
        <v>194</v>
      </c>
      <c r="E228" s="2">
        <v>0</v>
      </c>
      <c r="F228" s="2">
        <v>0</v>
      </c>
    </row>
    <row r="229" spans="1:6" ht="15.75" thickBot="1">
      <c r="A229" s="2">
        <v>108027228</v>
      </c>
      <c r="B229" s="2">
        <v>600130801</v>
      </c>
      <c r="C229" s="2" t="s">
        <v>385</v>
      </c>
      <c r="D229" s="2" t="s">
        <v>386</v>
      </c>
      <c r="E229" s="2">
        <v>0</v>
      </c>
      <c r="F229" s="2">
        <v>1</v>
      </c>
    </row>
    <row r="230" spans="1:6" ht="15.75" thickBot="1">
      <c r="A230" s="2">
        <v>108027538</v>
      </c>
      <c r="B230" s="2">
        <v>650069722</v>
      </c>
      <c r="C230" s="2" t="s">
        <v>278</v>
      </c>
      <c r="D230" s="2" t="s">
        <v>387</v>
      </c>
      <c r="E230" s="2">
        <v>0</v>
      </c>
      <c r="F230" s="2">
        <v>0</v>
      </c>
    </row>
    <row r="231" spans="1:6" ht="15.75" thickBot="1">
      <c r="A231" s="2">
        <v>108027554</v>
      </c>
      <c r="B231" s="2">
        <v>600130703</v>
      </c>
      <c r="C231" s="2" t="s">
        <v>388</v>
      </c>
      <c r="D231" s="2" t="s">
        <v>389</v>
      </c>
      <c r="E231" s="2">
        <v>0</v>
      </c>
      <c r="F231" s="2">
        <v>0</v>
      </c>
    </row>
    <row r="232" spans="1:6" ht="15.75" thickBot="1">
      <c r="A232" s="2">
        <v>108027562</v>
      </c>
      <c r="B232" s="2">
        <v>600130746</v>
      </c>
      <c r="C232" s="2" t="s">
        <v>390</v>
      </c>
      <c r="D232" s="2" t="s">
        <v>283</v>
      </c>
      <c r="E232" s="2">
        <v>0</v>
      </c>
      <c r="F232" s="2">
        <v>0</v>
      </c>
    </row>
    <row r="233" spans="1:6" ht="26.25" thickBot="1">
      <c r="A233" s="2">
        <v>108047610</v>
      </c>
      <c r="B233" s="2">
        <v>600117286</v>
      </c>
      <c r="C233" s="2" t="s">
        <v>156</v>
      </c>
      <c r="D233" s="2" t="s">
        <v>391</v>
      </c>
      <c r="E233" s="2">
        <v>0</v>
      </c>
      <c r="F233" s="2">
        <v>0</v>
      </c>
    </row>
    <row r="234" spans="1:6" ht="26.25" thickBot="1">
      <c r="A234" s="2">
        <v>108047628</v>
      </c>
      <c r="B234" s="2">
        <v>600117294</v>
      </c>
      <c r="C234" s="2" t="s">
        <v>156</v>
      </c>
      <c r="D234" s="2" t="s">
        <v>392</v>
      </c>
      <c r="E234" s="2">
        <v>0</v>
      </c>
      <c r="F234" s="2">
        <v>1</v>
      </c>
    </row>
    <row r="235" spans="1:6" ht="15.75" thickBot="1">
      <c r="A235" s="2">
        <v>108047636</v>
      </c>
      <c r="B235" s="2">
        <v>600117308</v>
      </c>
      <c r="C235" s="2" t="s">
        <v>156</v>
      </c>
      <c r="D235" s="2" t="s">
        <v>393</v>
      </c>
      <c r="E235" s="2">
        <v>0</v>
      </c>
      <c r="F235" s="2">
        <v>0</v>
      </c>
    </row>
    <row r="236" spans="1:6" ht="15.75" thickBot="1">
      <c r="A236" s="2">
        <v>108047644</v>
      </c>
      <c r="B236" s="2">
        <v>600117316</v>
      </c>
      <c r="C236" s="2" t="s">
        <v>156</v>
      </c>
      <c r="D236" s="2" t="s">
        <v>394</v>
      </c>
      <c r="E236" s="2">
        <v>0</v>
      </c>
      <c r="F236" s="2">
        <v>0</v>
      </c>
    </row>
    <row r="237" spans="1:6" ht="15.75" thickBot="1">
      <c r="A237" s="2">
        <v>108047652</v>
      </c>
      <c r="B237" s="2">
        <v>600117324</v>
      </c>
      <c r="C237" s="2" t="s">
        <v>156</v>
      </c>
      <c r="D237" s="2" t="s">
        <v>395</v>
      </c>
      <c r="E237" s="2">
        <v>0</v>
      </c>
      <c r="F237" s="2">
        <v>0</v>
      </c>
    </row>
    <row r="238" spans="1:6" ht="15.75" thickBot="1">
      <c r="A238" s="2">
        <v>108047661</v>
      </c>
      <c r="B238" s="2">
        <v>600117332</v>
      </c>
      <c r="C238" s="2" t="s">
        <v>396</v>
      </c>
      <c r="D238" s="2" t="s">
        <v>397</v>
      </c>
      <c r="E238" s="2">
        <v>0</v>
      </c>
      <c r="F238" s="2">
        <v>0</v>
      </c>
    </row>
    <row r="239" spans="1:6" ht="15.75" thickBot="1">
      <c r="A239" s="2">
        <v>108047679</v>
      </c>
      <c r="B239" s="2">
        <v>600117341</v>
      </c>
      <c r="C239" s="2" t="s">
        <v>398</v>
      </c>
      <c r="D239" s="2" t="s">
        <v>399</v>
      </c>
      <c r="E239" s="2">
        <v>0</v>
      </c>
      <c r="F239" s="2">
        <v>0</v>
      </c>
    </row>
    <row r="240" spans="1:6" ht="15.75" thickBot="1">
      <c r="A240" s="2">
        <v>110009274</v>
      </c>
      <c r="B240" s="2">
        <v>600001644</v>
      </c>
      <c r="C240" s="2" t="s">
        <v>156</v>
      </c>
      <c r="D240" s="2" t="s">
        <v>400</v>
      </c>
      <c r="E240" s="2">
        <v>0</v>
      </c>
      <c r="F240" s="2">
        <v>0</v>
      </c>
    </row>
    <row r="241" spans="1:6" ht="15.75" thickBot="1">
      <c r="A241" s="2">
        <v>110021541</v>
      </c>
      <c r="B241" s="2">
        <v>600025683</v>
      </c>
      <c r="C241" s="2" t="s">
        <v>30</v>
      </c>
      <c r="D241" s="2" t="s">
        <v>401</v>
      </c>
      <c r="E241" s="2">
        <v>0</v>
      </c>
      <c r="F241" s="2">
        <v>0</v>
      </c>
    </row>
    <row r="242" spans="1:6" ht="15.75" thickBot="1">
      <c r="A242" s="2">
        <v>110034066</v>
      </c>
      <c r="B242" s="2">
        <v>600014908</v>
      </c>
      <c r="C242" s="2" t="s">
        <v>350</v>
      </c>
      <c r="D242" s="2" t="s">
        <v>402</v>
      </c>
      <c r="E242" s="2">
        <v>0</v>
      </c>
      <c r="F242" s="2">
        <v>0</v>
      </c>
    </row>
    <row r="243" spans="1:6" ht="15.75" thickBot="1">
      <c r="A243" s="2">
        <v>118700693</v>
      </c>
      <c r="B243" s="2">
        <v>618700684</v>
      </c>
      <c r="C243" s="2" t="s">
        <v>156</v>
      </c>
      <c r="D243" s="2" t="s">
        <v>403</v>
      </c>
      <c r="E243" s="2">
        <v>0</v>
      </c>
      <c r="F243" s="2">
        <v>0</v>
      </c>
    </row>
    <row r="244" spans="1:6" ht="15.75" thickBot="1">
      <c r="A244" s="2">
        <v>119000482</v>
      </c>
      <c r="B244" s="2">
        <v>600122298</v>
      </c>
      <c r="C244" s="2" t="s">
        <v>30</v>
      </c>
      <c r="D244" s="2" t="s">
        <v>404</v>
      </c>
      <c r="E244" s="2">
        <v>0</v>
      </c>
      <c r="F244" s="2">
        <v>0</v>
      </c>
    </row>
    <row r="245" spans="1:6" ht="15.75" thickBot="1">
      <c r="A245" s="2">
        <v>119400553</v>
      </c>
      <c r="B245" s="2">
        <v>600130711</v>
      </c>
      <c r="C245" s="2" t="s">
        <v>405</v>
      </c>
      <c r="D245" s="2" t="s">
        <v>316</v>
      </c>
      <c r="E245" s="2">
        <v>0</v>
      </c>
      <c r="F245" s="2">
        <v>0</v>
      </c>
    </row>
    <row r="246" spans="1:6" ht="15.75" thickBot="1">
      <c r="A246" s="2">
        <v>119400561</v>
      </c>
      <c r="B246" s="2">
        <v>600130720</v>
      </c>
      <c r="C246" s="2" t="s">
        <v>406</v>
      </c>
      <c r="D246" s="2" t="s">
        <v>407</v>
      </c>
      <c r="E246" s="2">
        <v>0</v>
      </c>
      <c r="F246" s="2">
        <v>0</v>
      </c>
    </row>
    <row r="247" spans="1:6" ht="15.75" thickBot="1">
      <c r="A247" s="2">
        <v>150012128</v>
      </c>
      <c r="B247" s="2">
        <v>650012097</v>
      </c>
      <c r="C247" s="2" t="s">
        <v>408</v>
      </c>
      <c r="D247" s="2" t="s">
        <v>373</v>
      </c>
      <c r="E247" s="2">
        <v>0</v>
      </c>
      <c r="F247" s="2">
        <v>0</v>
      </c>
    </row>
    <row r="248" spans="1:6" ht="15.75" thickBot="1">
      <c r="A248" s="2">
        <v>150012195</v>
      </c>
      <c r="B248" s="2">
        <v>650012160</v>
      </c>
      <c r="C248" s="2" t="s">
        <v>409</v>
      </c>
      <c r="D248" s="2" t="s">
        <v>105</v>
      </c>
      <c r="E248" s="2">
        <v>0</v>
      </c>
      <c r="F248" s="2">
        <v>0</v>
      </c>
    </row>
    <row r="249" spans="1:6" ht="15.75" thickBot="1">
      <c r="A249" s="2">
        <v>150012250</v>
      </c>
      <c r="B249" s="2">
        <v>650012232</v>
      </c>
      <c r="C249" s="2" t="s">
        <v>410</v>
      </c>
      <c r="D249" s="2" t="s">
        <v>375</v>
      </c>
      <c r="E249" s="2">
        <v>0</v>
      </c>
      <c r="F249" s="2">
        <v>0</v>
      </c>
    </row>
    <row r="250" spans="1:6" ht="15.75" thickBot="1">
      <c r="A250" s="2">
        <v>150012322</v>
      </c>
      <c r="B250" s="2">
        <v>650012305</v>
      </c>
      <c r="C250" s="2" t="s">
        <v>411</v>
      </c>
      <c r="D250" s="2" t="s">
        <v>412</v>
      </c>
      <c r="E250" s="2">
        <v>0</v>
      </c>
      <c r="F250" s="2">
        <v>0</v>
      </c>
    </row>
    <row r="251" spans="1:6" ht="15.75" thickBot="1">
      <c r="A251" s="2">
        <v>150012420</v>
      </c>
      <c r="B251" s="2">
        <v>650012372</v>
      </c>
      <c r="C251" s="2" t="s">
        <v>413</v>
      </c>
      <c r="D251" s="2" t="s">
        <v>414</v>
      </c>
      <c r="E251" s="2">
        <v>0</v>
      </c>
      <c r="F251" s="2">
        <v>0</v>
      </c>
    </row>
    <row r="252" spans="1:6" ht="15.75" thickBot="1">
      <c r="A252" s="2">
        <v>150012489</v>
      </c>
      <c r="B252" s="2">
        <v>650012453</v>
      </c>
      <c r="C252" s="2" t="s">
        <v>415</v>
      </c>
      <c r="D252" s="2" t="s">
        <v>335</v>
      </c>
      <c r="E252" s="2">
        <v>0</v>
      </c>
      <c r="F252" s="2">
        <v>0</v>
      </c>
    </row>
    <row r="253" spans="1:6" ht="15.75" thickBot="1">
      <c r="A253" s="2">
        <v>150013078</v>
      </c>
      <c r="B253" s="2">
        <v>650013051</v>
      </c>
      <c r="C253" s="2" t="s">
        <v>416</v>
      </c>
      <c r="D253" s="2" t="s">
        <v>417</v>
      </c>
      <c r="E253" s="2">
        <v>0</v>
      </c>
      <c r="F253" s="2">
        <v>0</v>
      </c>
    </row>
    <row r="254" spans="1:6" ht="15.75" thickBot="1">
      <c r="A254" s="2">
        <v>150014091</v>
      </c>
      <c r="B254" s="2">
        <v>650014081</v>
      </c>
      <c r="C254" s="2" t="s">
        <v>418</v>
      </c>
      <c r="D254" s="2" t="s">
        <v>419</v>
      </c>
      <c r="E254" s="2">
        <v>0</v>
      </c>
      <c r="F254" s="2">
        <v>0</v>
      </c>
    </row>
    <row r="255" spans="1:6" ht="15.75" thickBot="1">
      <c r="A255" s="2">
        <v>150014147</v>
      </c>
      <c r="B255" s="2">
        <v>650014138</v>
      </c>
      <c r="C255" s="2" t="s">
        <v>420</v>
      </c>
      <c r="D255" s="2" t="s">
        <v>421</v>
      </c>
      <c r="E255" s="2">
        <v>0</v>
      </c>
      <c r="F255" s="2">
        <v>0</v>
      </c>
    </row>
    <row r="256" spans="1:6" ht="15.75" thickBot="1">
      <c r="A256" s="2">
        <v>150014198</v>
      </c>
      <c r="B256" s="2">
        <v>650014189</v>
      </c>
      <c r="C256" s="2" t="s">
        <v>422</v>
      </c>
      <c r="D256" s="2" t="s">
        <v>423</v>
      </c>
      <c r="E256" s="2">
        <v>0</v>
      </c>
      <c r="F256" s="2">
        <v>0</v>
      </c>
    </row>
    <row r="257" spans="1:6" ht="15.75" thickBot="1">
      <c r="A257" s="2">
        <v>150014244</v>
      </c>
      <c r="B257" s="2">
        <v>650014235</v>
      </c>
      <c r="C257" s="2" t="s">
        <v>424</v>
      </c>
      <c r="D257" s="2" t="s">
        <v>266</v>
      </c>
      <c r="E257" s="2">
        <v>0</v>
      </c>
      <c r="F257" s="2">
        <v>0</v>
      </c>
    </row>
    <row r="258" spans="1:6" ht="15.75" thickBot="1">
      <c r="A258" s="2">
        <v>150014309</v>
      </c>
      <c r="B258" s="2">
        <v>650014294</v>
      </c>
      <c r="C258" s="2" t="s">
        <v>425</v>
      </c>
      <c r="D258" s="2" t="s">
        <v>246</v>
      </c>
      <c r="E258" s="2">
        <v>0</v>
      </c>
      <c r="F258" s="2">
        <v>0</v>
      </c>
    </row>
    <row r="259" spans="1:6" ht="15.75" thickBot="1">
      <c r="A259" s="2">
        <v>150014341</v>
      </c>
      <c r="B259" s="2">
        <v>650014332</v>
      </c>
      <c r="C259" s="2" t="s">
        <v>426</v>
      </c>
      <c r="D259" s="2" t="s">
        <v>113</v>
      </c>
      <c r="E259" s="2">
        <v>0</v>
      </c>
      <c r="F259" s="2">
        <v>0</v>
      </c>
    </row>
    <row r="260" spans="1:6" ht="15.75" thickBot="1">
      <c r="A260" s="2">
        <v>150014953</v>
      </c>
      <c r="B260" s="2">
        <v>650014944</v>
      </c>
      <c r="C260" s="2" t="s">
        <v>427</v>
      </c>
      <c r="D260" s="2" t="s">
        <v>49</v>
      </c>
      <c r="E260" s="2">
        <v>0</v>
      </c>
      <c r="F260" s="2">
        <v>0</v>
      </c>
    </row>
    <row r="261" spans="1:6" ht="15.75" thickBot="1">
      <c r="A261" s="2">
        <v>150014996</v>
      </c>
      <c r="B261" s="2">
        <v>650014987</v>
      </c>
      <c r="C261" s="2" t="s">
        <v>428</v>
      </c>
      <c r="D261" s="2" t="s">
        <v>429</v>
      </c>
      <c r="E261" s="2">
        <v>0</v>
      </c>
      <c r="F261" s="2">
        <v>0</v>
      </c>
    </row>
    <row r="262" spans="1:6" ht="15.75" thickBot="1">
      <c r="A262" s="2">
        <v>150015062</v>
      </c>
      <c r="B262" s="2">
        <v>650015053</v>
      </c>
      <c r="C262" s="2" t="s">
        <v>430</v>
      </c>
      <c r="D262" s="2" t="s">
        <v>45</v>
      </c>
      <c r="E262" s="2">
        <v>0</v>
      </c>
      <c r="F262" s="2">
        <v>0</v>
      </c>
    </row>
    <row r="263" spans="1:6" ht="15.75" thickBot="1">
      <c r="A263" s="2">
        <v>150059159</v>
      </c>
      <c r="B263" s="2">
        <v>650059140</v>
      </c>
      <c r="C263" s="2" t="s">
        <v>270</v>
      </c>
      <c r="D263" s="2" t="s">
        <v>431</v>
      </c>
      <c r="E263" s="2">
        <v>0</v>
      </c>
      <c r="F263" s="2">
        <v>0</v>
      </c>
    </row>
    <row r="264" spans="1:6" ht="15.75" thickBot="1">
      <c r="A264" s="2">
        <v>151002452</v>
      </c>
      <c r="B264" s="2">
        <v>600130291</v>
      </c>
      <c r="C264" s="2" t="s">
        <v>270</v>
      </c>
      <c r="D264" s="2" t="s">
        <v>432</v>
      </c>
      <c r="E264" s="2">
        <v>0</v>
      </c>
      <c r="F264" s="2">
        <v>0</v>
      </c>
    </row>
    <row r="265" spans="1:6" ht="15.75" thickBot="1">
      <c r="A265" s="2">
        <v>151005923</v>
      </c>
      <c r="B265" s="2">
        <v>600130126</v>
      </c>
      <c r="C265" s="2" t="s">
        <v>297</v>
      </c>
      <c r="D265" s="2" t="s">
        <v>312</v>
      </c>
      <c r="E265" s="2">
        <v>0</v>
      </c>
      <c r="F265" s="2">
        <v>0</v>
      </c>
    </row>
    <row r="266" spans="1:6" ht="15.75" thickBot="1">
      <c r="A266" s="2">
        <v>151006989</v>
      </c>
      <c r="B266" s="2">
        <v>600086631</v>
      </c>
      <c r="C266" s="2" t="s">
        <v>433</v>
      </c>
      <c r="D266" s="2" t="s">
        <v>357</v>
      </c>
      <c r="E266" s="2">
        <v>0</v>
      </c>
      <c r="F266" s="2">
        <v>0</v>
      </c>
    </row>
    <row r="267" spans="1:6" ht="15.75" thickBot="1">
      <c r="A267" s="2">
        <v>151022208</v>
      </c>
      <c r="B267" s="2">
        <v>600086763</v>
      </c>
      <c r="C267" s="2" t="s">
        <v>92</v>
      </c>
      <c r="D267" s="2" t="s">
        <v>434</v>
      </c>
      <c r="E267" s="2">
        <v>0</v>
      </c>
      <c r="F267" s="2">
        <v>0</v>
      </c>
    </row>
    <row r="268" spans="1:6" ht="15.75" thickBot="1">
      <c r="A268" s="2">
        <v>151024782</v>
      </c>
      <c r="B268" s="2">
        <v>600117332</v>
      </c>
      <c r="C268" s="2" t="s">
        <v>396</v>
      </c>
      <c r="D268" s="2" t="s">
        <v>435</v>
      </c>
      <c r="E268" s="2">
        <v>0</v>
      </c>
      <c r="F268" s="2">
        <v>0</v>
      </c>
    </row>
    <row r="269" spans="1:6" ht="15.75" thickBot="1">
      <c r="A269" s="2">
        <v>151027129</v>
      </c>
      <c r="B269" s="2">
        <v>600117341</v>
      </c>
      <c r="C269" s="2" t="s">
        <v>398</v>
      </c>
      <c r="D269" s="2" t="s">
        <v>436</v>
      </c>
      <c r="E269" s="2">
        <v>0</v>
      </c>
      <c r="F269" s="2">
        <v>0</v>
      </c>
    </row>
    <row r="270" spans="1:6" ht="15.75" thickBot="1">
      <c r="A270" s="2">
        <v>151030987</v>
      </c>
      <c r="B270" s="2">
        <v>600130185</v>
      </c>
      <c r="C270" s="2" t="s">
        <v>251</v>
      </c>
      <c r="D270" s="2" t="s">
        <v>437</v>
      </c>
      <c r="E270" s="2">
        <v>0</v>
      </c>
      <c r="F270" s="2">
        <v>0</v>
      </c>
    </row>
    <row r="271" spans="1:6" ht="15.75" thickBot="1">
      <c r="A271" s="2">
        <v>151037311</v>
      </c>
      <c r="B271" s="2">
        <v>600130274</v>
      </c>
      <c r="C271" s="2" t="s">
        <v>321</v>
      </c>
      <c r="D271" s="2" t="s">
        <v>438</v>
      </c>
      <c r="E271" s="2">
        <v>0</v>
      </c>
      <c r="F271" s="2">
        <v>1</v>
      </c>
    </row>
    <row r="272" spans="1:6" ht="15.75" thickBot="1">
      <c r="A272" s="2">
        <v>181002418</v>
      </c>
      <c r="B272" s="2">
        <v>691000158</v>
      </c>
      <c r="C272" s="2" t="s">
        <v>439</v>
      </c>
      <c r="D272" s="2" t="s">
        <v>440</v>
      </c>
      <c r="E272" s="2">
        <v>0</v>
      </c>
      <c r="F272" s="2">
        <v>0</v>
      </c>
    </row>
    <row r="273" spans="1:6" ht="15.75" thickBot="1">
      <c r="A273" s="2">
        <v>181034531</v>
      </c>
      <c r="B273" s="2">
        <v>650012097</v>
      </c>
      <c r="C273" s="2" t="s">
        <v>408</v>
      </c>
      <c r="D273" s="2" t="s">
        <v>441</v>
      </c>
      <c r="E273" s="2">
        <v>0</v>
      </c>
      <c r="F273" s="2">
        <v>1</v>
      </c>
    </row>
    <row r="274" spans="1:6" ht="15.75" thickBot="1">
      <c r="A274" s="2">
        <v>181053951</v>
      </c>
      <c r="B274" s="2">
        <v>600086739</v>
      </c>
      <c r="C274" s="2" t="s">
        <v>85</v>
      </c>
      <c r="D274" s="2" t="s">
        <v>442</v>
      </c>
      <c r="E274" s="2">
        <v>0</v>
      </c>
      <c r="F274" s="2">
        <v>0</v>
      </c>
    </row>
    <row r="275" spans="1:6" ht="15.75" thickBot="1">
      <c r="A275" s="2">
        <v>181071975</v>
      </c>
      <c r="B275" s="2">
        <v>691003831</v>
      </c>
      <c r="C275" s="2" t="s">
        <v>50</v>
      </c>
      <c r="D275" s="2" t="s">
        <v>443</v>
      </c>
      <c r="E275" s="2">
        <v>0</v>
      </c>
      <c r="F275" s="2">
        <v>0</v>
      </c>
    </row>
    <row r="276" spans="1:6" ht="15.75" thickBot="1">
      <c r="A276" s="2">
        <v>181076462</v>
      </c>
      <c r="B276" s="2">
        <v>691009058</v>
      </c>
      <c r="C276" s="2" t="s">
        <v>278</v>
      </c>
      <c r="D276" s="2" t="s">
        <v>444</v>
      </c>
      <c r="E276" s="2">
        <v>0</v>
      </c>
      <c r="F276" s="2">
        <v>1</v>
      </c>
    </row>
    <row r="277" spans="1:6" ht="15.75" thickBot="1">
      <c r="A277" s="2">
        <v>181078571</v>
      </c>
      <c r="B277" s="2">
        <v>600121909</v>
      </c>
      <c r="C277" s="2" t="s">
        <v>445</v>
      </c>
      <c r="D277" s="2" t="s">
        <v>21</v>
      </c>
      <c r="E277" s="2">
        <v>0</v>
      </c>
      <c r="F277" s="2">
        <v>0</v>
      </c>
    </row>
    <row r="278" spans="1:6" ht="15.75" thickBot="1">
      <c r="A278" s="2">
        <v>181085259</v>
      </c>
      <c r="B278" s="2">
        <v>600116921</v>
      </c>
      <c r="C278" s="2" t="s">
        <v>446</v>
      </c>
      <c r="D278" s="2" t="s">
        <v>447</v>
      </c>
      <c r="E278" s="2">
        <v>0</v>
      </c>
      <c r="F278" s="2">
        <v>0</v>
      </c>
    </row>
    <row r="279" spans="1:6" ht="15.75" thickBot="1">
      <c r="A279" s="2">
        <v>181086573</v>
      </c>
      <c r="B279" s="2">
        <v>691010439</v>
      </c>
      <c r="C279" s="2" t="s">
        <v>114</v>
      </c>
      <c r="D279" s="2" t="s">
        <v>448</v>
      </c>
      <c r="E279" s="2">
        <v>2</v>
      </c>
      <c r="F279" s="2">
        <v>0</v>
      </c>
    </row>
    <row r="280" spans="1:6" ht="15.75" thickBot="1">
      <c r="A280" s="2">
        <v>181087804</v>
      </c>
      <c r="B280" s="2">
        <v>691010889</v>
      </c>
      <c r="C280" s="2" t="s">
        <v>30</v>
      </c>
      <c r="D280" s="2" t="s">
        <v>449</v>
      </c>
      <c r="E280" s="2">
        <v>1</v>
      </c>
      <c r="F280" s="2">
        <v>0</v>
      </c>
    </row>
    <row r="281" spans="1:6" ht="15.75" thickBot="1">
      <c r="A281" s="2">
        <v>181090392</v>
      </c>
      <c r="B281" s="2">
        <v>600121909</v>
      </c>
      <c r="C281" s="2" t="s">
        <v>30</v>
      </c>
      <c r="D281" s="2" t="s">
        <v>450</v>
      </c>
      <c r="E281" s="2">
        <v>2</v>
      </c>
      <c r="F281" s="2">
        <v>1</v>
      </c>
    </row>
    <row r="282" spans="1:6" ht="15.75" thickBot="1">
      <c r="A282" s="2">
        <v>181097630</v>
      </c>
      <c r="B282" s="2">
        <v>691012547</v>
      </c>
      <c r="C282" s="2" t="s">
        <v>156</v>
      </c>
      <c r="D282" s="2" t="s">
        <v>451</v>
      </c>
      <c r="E282" s="2">
        <v>0</v>
      </c>
      <c r="F282" s="2">
        <v>0</v>
      </c>
    </row>
    <row r="283" spans="1:6" ht="15.75" thickBot="1">
      <c r="A283" s="2">
        <v>181104725</v>
      </c>
      <c r="B283" s="2">
        <v>691013357</v>
      </c>
      <c r="C283" s="2" t="s">
        <v>396</v>
      </c>
      <c r="D283" s="2" t="s">
        <v>452</v>
      </c>
      <c r="E283" s="2">
        <v>0</v>
      </c>
      <c r="F283" s="2">
        <v>0</v>
      </c>
    </row>
    <row r="284" spans="1:6" ht="15.75" thickBot="1">
      <c r="A284" s="2">
        <v>181105683</v>
      </c>
      <c r="B284" s="2">
        <v>691003831</v>
      </c>
      <c r="C284" s="2" t="s">
        <v>76</v>
      </c>
      <c r="D284" s="2" t="s">
        <v>453</v>
      </c>
      <c r="E284" s="2">
        <v>0</v>
      </c>
      <c r="F284" s="2">
        <v>0</v>
      </c>
    </row>
    <row r="285" spans="1:6" ht="15.75" thickBot="1">
      <c r="A285" s="2">
        <v>181111641</v>
      </c>
      <c r="B285" s="2">
        <v>691014035</v>
      </c>
      <c r="C285" s="2" t="s">
        <v>76</v>
      </c>
      <c r="D285" s="2" t="s">
        <v>453</v>
      </c>
      <c r="E285" s="2">
        <v>0</v>
      </c>
      <c r="F285" s="2">
        <v>0</v>
      </c>
    </row>
    <row r="286" spans="1:6" ht="15.75" thickBot="1">
      <c r="A286" s="2">
        <v>181112566</v>
      </c>
      <c r="B286" s="2">
        <v>691004145</v>
      </c>
      <c r="C286" s="2" t="s">
        <v>156</v>
      </c>
      <c r="D286" s="2" t="s">
        <v>454</v>
      </c>
      <c r="E286" s="2">
        <v>0</v>
      </c>
      <c r="F286" s="2">
        <v>0</v>
      </c>
    </row>
    <row r="287" spans="1:6" ht="15.75" thickBot="1">
      <c r="A287" s="2">
        <v>181114054</v>
      </c>
      <c r="B287" s="2">
        <v>600086879</v>
      </c>
      <c r="C287" s="2" t="s">
        <v>455</v>
      </c>
      <c r="D287" s="2" t="s">
        <v>456</v>
      </c>
      <c r="E287" s="2">
        <v>0</v>
      </c>
      <c r="F287" s="2">
        <v>0</v>
      </c>
    </row>
    <row r="288" spans="1:6" ht="15.75" thickBot="1">
      <c r="A288" s="2">
        <v>181114062</v>
      </c>
      <c r="B288" s="2">
        <v>600086879</v>
      </c>
      <c r="C288" s="2" t="s">
        <v>455</v>
      </c>
      <c r="D288" s="2" t="s">
        <v>457</v>
      </c>
      <c r="E288" s="2">
        <v>0</v>
      </c>
      <c r="F288" s="2">
        <v>0</v>
      </c>
    </row>
    <row r="289" ht="15">
      <c r="A289" s="1">
        <v>286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workbookViewId="0" topLeftCell="A1">
      <selection activeCell="F12" sqref="F12"/>
    </sheetView>
  </sheetViews>
  <sheetFormatPr defaultColWidth="9.140625" defaultRowHeight="15"/>
  <cols>
    <col min="1" max="1" width="12.421875" style="0" customWidth="1"/>
    <col min="2" max="2" width="13.00390625" style="0" customWidth="1"/>
    <col min="3" max="3" width="25.421875" style="0" customWidth="1"/>
    <col min="4" max="4" width="23.57421875" style="0" customWidth="1"/>
    <col min="5" max="5" width="18.421875" style="0" customWidth="1"/>
    <col min="6" max="6" width="78.421875" style="0" customWidth="1"/>
    <col min="7" max="7" width="26.140625" style="0" customWidth="1"/>
    <col min="8" max="8" width="13.7109375" style="0" customWidth="1"/>
    <col min="9" max="9" width="32.00390625" style="0" customWidth="1"/>
    <col min="10" max="10" width="11.28125" style="0" customWidth="1"/>
  </cols>
  <sheetData>
    <row r="1" spans="1:10" ht="45.75" thickBot="1">
      <c r="A1" s="15" t="s">
        <v>510</v>
      </c>
      <c r="B1" s="15" t="s">
        <v>511</v>
      </c>
      <c r="C1" s="15" t="s">
        <v>512</v>
      </c>
      <c r="D1" s="11" t="s">
        <v>513</v>
      </c>
      <c r="E1" s="11" t="s">
        <v>514</v>
      </c>
      <c r="F1" s="11" t="s">
        <v>515</v>
      </c>
      <c r="G1" s="11" t="s">
        <v>516</v>
      </c>
      <c r="H1" s="11" t="s">
        <v>517</v>
      </c>
      <c r="I1" s="11" t="s">
        <v>518</v>
      </c>
      <c r="J1" s="12" t="s">
        <v>527</v>
      </c>
    </row>
    <row r="2" spans="1:10" ht="15.75" thickTop="1">
      <c r="A2" s="10">
        <v>102006032</v>
      </c>
      <c r="B2" s="10">
        <v>600086500</v>
      </c>
      <c r="C2" s="10" t="s">
        <v>36</v>
      </c>
      <c r="D2" s="10" t="s">
        <v>37</v>
      </c>
      <c r="E2" s="10" t="s">
        <v>76</v>
      </c>
      <c r="F2" s="10" t="str">
        <f>VLOOKUP(A2,'[1]List1'!$A$2:$K$264,2,FALSE)</f>
        <v>Základní škola a mateřská škola Dlouhá Ves, okres Havlíčkův Brod</v>
      </c>
      <c r="G2" s="10" t="str">
        <f>VLOOKUP(A2,'[1]List1'!$A$2:$K$264,6,FALSE)</f>
        <v>Mgr. Rudolf Nožka</v>
      </c>
      <c r="H2" s="10">
        <f>VLOOKUP(A2,'[1]List1'!$A$2:$K$264,8,FALSE)</f>
        <v>569432164</v>
      </c>
      <c r="I2" s="10" t="str">
        <f>VLOOKUP(A2,'[1]List1'!$A$2:$K$264,7,FALSE)</f>
        <v>nozka.dlves@seznam.cz</v>
      </c>
      <c r="J2" s="13">
        <v>3</v>
      </c>
    </row>
    <row r="3" spans="1:10" ht="15">
      <c r="A3" s="8">
        <v>102006041</v>
      </c>
      <c r="B3" s="8">
        <v>600086518</v>
      </c>
      <c r="C3" s="8" t="s">
        <v>38</v>
      </c>
      <c r="D3" s="8" t="s">
        <v>39</v>
      </c>
      <c r="E3" s="8" t="s">
        <v>76</v>
      </c>
      <c r="F3" s="8" t="str">
        <f>VLOOKUP(A3,'[1]List1'!$A$2:$K$264,2,FALSE)</f>
        <v>Mateřská škola a Základní škola Dobrnice okres Havlíčkův Brod</v>
      </c>
      <c r="G3" s="8" t="str">
        <f>VLOOKUP(A3,'[1]List1'!$A$2:$K$264,6,FALSE)</f>
        <v>Mgr. Jan Mikeš</v>
      </c>
      <c r="H3" s="8">
        <f>VLOOKUP(A3,'[1]List1'!$A$2:$K$264,8,FALSE)</f>
        <v>775569552</v>
      </c>
      <c r="I3" s="8" t="str">
        <f>VLOOKUP(A3,'[1]List1'!$A$2:$K$264,7,FALSE)</f>
        <v>mikes@zsdobrnice.cz</v>
      </c>
      <c r="J3" s="14">
        <v>8</v>
      </c>
    </row>
    <row r="4" spans="1:10" ht="15">
      <c r="A4" s="8">
        <v>102006067</v>
      </c>
      <c r="B4" s="8">
        <v>600086526</v>
      </c>
      <c r="C4" s="8" t="s">
        <v>40</v>
      </c>
      <c r="D4" s="8" t="s">
        <v>41</v>
      </c>
      <c r="E4" s="8" t="s">
        <v>76</v>
      </c>
      <c r="F4" s="8" t="str">
        <f>VLOOKUP(A4,'[1]List1'!$A$2:$K$264,2,FALSE)</f>
        <v>Základní škola a mateřská škola Dolní Krupá, okres Havlíčkův Brod</v>
      </c>
      <c r="G4" s="8" t="str">
        <f>VLOOKUP(A4,'[1]List1'!$A$2:$K$264,6,FALSE)</f>
        <v>Mgr. Jan Polívka</v>
      </c>
      <c r="H4" s="8">
        <f>VLOOKUP(A4,'[1]List1'!$A$2:$K$264,8,FALSE)</f>
        <v>569436125</v>
      </c>
      <c r="I4" s="8" t="str">
        <f>VLOOKUP(A4,'[1]List1'!$A$2:$K$264,7,FALSE)</f>
        <v>polivka.jn@seznam.cz</v>
      </c>
      <c r="J4" s="14">
        <v>10</v>
      </c>
    </row>
    <row r="5" spans="1:10" ht="15">
      <c r="A5" s="8">
        <v>102006075</v>
      </c>
      <c r="B5" s="8">
        <v>600086887</v>
      </c>
      <c r="C5" s="8" t="s">
        <v>42</v>
      </c>
      <c r="D5" s="8" t="s">
        <v>43</v>
      </c>
      <c r="E5" s="8" t="s">
        <v>76</v>
      </c>
      <c r="F5" s="8" t="str">
        <f>VLOOKUP(A5,'[1]List1'!$A$2:$K$264,2,FALSE)</f>
        <v>Základní škola a mateřská škola Hněvkovice, příspěvková organizace</v>
      </c>
      <c r="G5" s="8" t="str">
        <f>VLOOKUP(A5,'[1]List1'!$A$2:$K$264,6,FALSE)</f>
        <v>Mgr. Magda Bártová</v>
      </c>
      <c r="H5" s="8">
        <f>VLOOKUP(A5,'[1]List1'!$A$2:$K$264,8,FALSE)</f>
        <v>739052566</v>
      </c>
      <c r="I5" s="8" t="str">
        <f>VLOOKUP(A5,'[1]List1'!$A$2:$K$264,7,FALSE)</f>
        <v>Magda.Bartova@seznam.cz</v>
      </c>
      <c r="J5" s="14">
        <v>7</v>
      </c>
    </row>
    <row r="6" spans="1:10" ht="15">
      <c r="A6" s="8">
        <v>102006105</v>
      </c>
      <c r="B6" s="8">
        <v>600086534</v>
      </c>
      <c r="C6" s="8" t="s">
        <v>44</v>
      </c>
      <c r="D6" s="8" t="s">
        <v>45</v>
      </c>
      <c r="E6" s="8" t="s">
        <v>76</v>
      </c>
      <c r="F6" s="8" t="str">
        <f>VLOOKUP(A6,'[1]List1'!$A$2:$K$264,2,FALSE)</f>
        <v>Základní škola a Mateřská škola Krásná Hora, příspěvková organizace</v>
      </c>
      <c r="G6" s="8" t="str">
        <f>VLOOKUP(A6,'[1]List1'!$A$2:$K$264,6,FALSE)</f>
        <v>Mgr. Andrea Marková</v>
      </c>
      <c r="H6" s="8">
        <f>VLOOKUP(A6,'[1]List1'!$A$2:$K$264,8,FALSE)</f>
        <v>569488121</v>
      </c>
      <c r="I6" s="8" t="str">
        <f>VLOOKUP(A6,'[1]List1'!$A$2:$K$264,7,FALSE)</f>
        <v>zs.krasnahora@email.cz</v>
      </c>
      <c r="J6" s="14">
        <v>1</v>
      </c>
    </row>
    <row r="7" spans="1:10" ht="15">
      <c r="A7" s="8">
        <v>102006113</v>
      </c>
      <c r="B7" s="8">
        <v>600086909</v>
      </c>
      <c r="C7" s="8" t="s">
        <v>46</v>
      </c>
      <c r="D7" s="8" t="s">
        <v>47</v>
      </c>
      <c r="E7" s="8" t="s">
        <v>76</v>
      </c>
      <c r="F7" s="8" t="str">
        <f>VLOOKUP(A7,'[1]List1'!$A$2:$K$264,2,FALSE)</f>
        <v>Základní škola a Mateřská škola Libice nad Doubravou</v>
      </c>
      <c r="G7" s="8" t="str">
        <f>VLOOKUP(A7,'[1]List1'!$A$2:$K$264,6,FALSE)</f>
        <v>Mgr. Jana Mrvová</v>
      </c>
      <c r="H7" s="8">
        <f>VLOOKUP(A7,'[1]List1'!$A$2:$K$264,8,FALSE)</f>
        <v>775408340</v>
      </c>
      <c r="I7" s="8" t="str">
        <f>VLOOKUP(A7,'[1]List1'!$A$2:$K$264,7,FALSE)</f>
        <v>zs.libice@seznam.cz</v>
      </c>
      <c r="J7" s="14">
        <v>11</v>
      </c>
    </row>
    <row r="8" spans="1:10" ht="15">
      <c r="A8" s="8">
        <v>102006121</v>
      </c>
      <c r="B8" s="8">
        <v>600086542</v>
      </c>
      <c r="C8" s="8" t="s">
        <v>48</v>
      </c>
      <c r="D8" s="8" t="s">
        <v>49</v>
      </c>
      <c r="E8" s="8" t="s">
        <v>76</v>
      </c>
      <c r="F8" s="8" t="str">
        <f>VLOOKUP(A8,'[1]List1'!$A$2:$K$264,2,FALSE)</f>
        <v>Základní škola Nová Ves u Chotěboře, okres Havlíčkův Brod</v>
      </c>
      <c r="G8" s="8" t="str">
        <f>VLOOKUP(A8,'[1]List1'!$A$2:$K$264,6,FALSE)</f>
        <v>Mgr. Ilona Marková</v>
      </c>
      <c r="H8" s="8">
        <f>VLOOKUP(A8,'[1]List1'!$A$2:$K$264,8,FALSE)</f>
        <v>569621519</v>
      </c>
      <c r="I8" s="8" t="str">
        <f>VLOOKUP(A8,'[1]List1'!$A$2:$K$264,7,FALSE)</f>
        <v>zs_novaves@c-box.cz</v>
      </c>
      <c r="J8" s="14">
        <v>12</v>
      </c>
    </row>
    <row r="9" spans="1:10" ht="15">
      <c r="A9" s="8">
        <v>102006130</v>
      </c>
      <c r="B9" s="8">
        <v>600086551</v>
      </c>
      <c r="C9" s="8" t="s">
        <v>50</v>
      </c>
      <c r="D9" s="8" t="s">
        <v>51</v>
      </c>
      <c r="E9" s="8" t="s">
        <v>76</v>
      </c>
      <c r="F9" s="8" t="str">
        <f>VLOOKUP(A9,'[1]List1'!$A$2:$K$264,2,FALSE)</f>
        <v>Základní škola a mateřská škola Okrouhlice, okres Havlíčkův Brod</v>
      </c>
      <c r="G9" s="8" t="str">
        <f>VLOOKUP(A9,'[1]List1'!$A$2:$K$264,6,FALSE)</f>
        <v>Mgr. Milena Hodboďová</v>
      </c>
      <c r="H9" s="8">
        <f>VLOOKUP(A9,'[1]List1'!$A$2:$K$264,8,FALSE)</f>
        <v>569489118</v>
      </c>
      <c r="I9" s="8" t="str">
        <f>VLOOKUP(A9,'[1]List1'!$A$2:$K$264,7,FALSE)</f>
        <v>reditel@zsokrouhlice.cz</v>
      </c>
      <c r="J9" s="14">
        <v>18</v>
      </c>
    </row>
    <row r="10" spans="1:10" ht="15">
      <c r="A10" s="8">
        <v>102006164</v>
      </c>
      <c r="B10" s="8">
        <v>600086917</v>
      </c>
      <c r="C10" s="8" t="s">
        <v>52</v>
      </c>
      <c r="D10" s="8" t="s">
        <v>53</v>
      </c>
      <c r="E10" s="8" t="s">
        <v>76</v>
      </c>
      <c r="F10" s="8" t="str">
        <f>VLOOKUP(A10,'[1]List1'!$A$2:$K$264,2,FALSE)</f>
        <v>Základní škola a mateřská škola Rozsochatec, okres Havlíčkův Brod</v>
      </c>
      <c r="G10" s="8" t="str">
        <f>VLOOKUP(A10,'[1]List1'!$A$2:$K$264,6,FALSE)</f>
        <v>Mgr. Hana Hertlová</v>
      </c>
      <c r="H10" s="8">
        <f>VLOOKUP(A10,'[1]List1'!$A$2:$K$264,8,FALSE)</f>
        <v>569628123</v>
      </c>
      <c r="I10" s="8" t="str">
        <f>VLOOKUP(A10,'[1]List1'!$A$2:$K$264,7,FALSE)</f>
        <v>zsms@rozsochatec.cz</v>
      </c>
      <c r="J10" s="14">
        <v>4</v>
      </c>
    </row>
    <row r="11" spans="1:10" ht="15">
      <c r="A11" s="8">
        <v>102006172</v>
      </c>
      <c r="B11" s="8">
        <v>600086569</v>
      </c>
      <c r="C11" s="8" t="s">
        <v>54</v>
      </c>
      <c r="D11" s="8" t="s">
        <v>55</v>
      </c>
      <c r="E11" s="8" t="s">
        <v>76</v>
      </c>
      <c r="F11" s="8" t="str">
        <f>VLOOKUP(A11,'[1]List1'!$A$2:$K$264,2,FALSE)</f>
        <v>Základní škola a mateřská škola Sázavka</v>
      </c>
      <c r="G11" s="8" t="str">
        <f>VLOOKUP(A11,'[1]List1'!$A$2:$K$264,6,FALSE)</f>
        <v>Mgr. Pavlína Karlová</v>
      </c>
      <c r="H11" s="8">
        <f>VLOOKUP(A11,'[1]List1'!$A$2:$K$264,8,FALSE)</f>
        <v>569739211</v>
      </c>
      <c r="I11" s="8" t="str">
        <f>VLOOKUP(A11,'[1]List1'!$A$2:$K$264,7,FALSE)</f>
        <v>ZS.Sazavka@seznam.cz</v>
      </c>
      <c r="J11" s="14">
        <v>4</v>
      </c>
    </row>
    <row r="12" spans="1:10" ht="15">
      <c r="A12" s="8">
        <v>102006199</v>
      </c>
      <c r="B12" s="8">
        <v>600086933</v>
      </c>
      <c r="C12" s="8" t="s">
        <v>56</v>
      </c>
      <c r="D12" s="8" t="s">
        <v>57</v>
      </c>
      <c r="E12" s="8" t="s">
        <v>76</v>
      </c>
      <c r="F12" s="8" t="str">
        <f>VLOOKUP(A12,'[1]List1'!$A$2:$K$264,2,FALSE)</f>
        <v>Základní škola Skuhrov, okres Havlíčkův Brod</v>
      </c>
      <c r="G12" s="8" t="str">
        <f>VLOOKUP(A12,'[1]List1'!$A$2:$K$264,6,FALSE)</f>
        <v>Vladimír Stýblo</v>
      </c>
      <c r="H12" s="8">
        <f>VLOOKUP(A12,'[1]List1'!$A$2:$K$264,8,FALSE)</f>
        <v>569458237</v>
      </c>
      <c r="I12" s="8" t="str">
        <f>VLOOKUP(A12,'[1]List1'!$A$2:$K$264,7,FALSE)</f>
        <v>vladimirstyblo@seznam.cz</v>
      </c>
      <c r="J12" s="14">
        <v>8</v>
      </c>
    </row>
    <row r="13" spans="1:10" ht="15">
      <c r="A13" s="8">
        <v>102006211</v>
      </c>
      <c r="B13" s="8">
        <v>600086941</v>
      </c>
      <c r="C13" s="8" t="s">
        <v>58</v>
      </c>
      <c r="D13" s="8" t="s">
        <v>59</v>
      </c>
      <c r="E13" s="8" t="s">
        <v>76</v>
      </c>
      <c r="F13" s="8" t="str">
        <f>VLOOKUP(A13,'[1]List1'!$A$2:$K$264,2,FALSE)</f>
        <v>Základní škola a Mateřská škola Sobíňov, okres Havlíčkův Brod</v>
      </c>
      <c r="G13" s="8" t="str">
        <f>VLOOKUP(A13,'[1]List1'!$A$2:$K$264,6,FALSE)</f>
        <v>Mgr. Jana Málková</v>
      </c>
      <c r="H13" s="8">
        <f>VLOOKUP(A13,'[1]List1'!$A$2:$K$264,8,FALSE)</f>
        <v>569694537</v>
      </c>
      <c r="I13" s="8" t="str">
        <f>VLOOKUP(A13,'[1]List1'!$A$2:$K$264,7,FALSE)</f>
        <v>skola@obecsobinov.cz</v>
      </c>
      <c r="J13" s="14">
        <v>4</v>
      </c>
    </row>
    <row r="14" spans="1:10" ht="15">
      <c r="A14" s="8">
        <v>102006253</v>
      </c>
      <c r="B14" s="8">
        <v>600086968</v>
      </c>
      <c r="C14" s="8" t="s">
        <v>60</v>
      </c>
      <c r="D14" s="8" t="s">
        <v>61</v>
      </c>
      <c r="E14" s="8" t="s">
        <v>76</v>
      </c>
      <c r="F14" s="8" t="str">
        <f>VLOOKUP(A14,'[1]List1'!$A$2:$K$264,2,FALSE)</f>
        <v>Základní škola a Mateřská škola Věž</v>
      </c>
      <c r="G14" s="8" t="str">
        <f>VLOOKUP(A14,'[1]List1'!$A$2:$K$264,6,FALSE)</f>
        <v>Mgr. Zdeněk Posejpal</v>
      </c>
      <c r="H14" s="8">
        <f>VLOOKUP(A14,'[1]List1'!$A$2:$K$264,8,FALSE)</f>
        <v>569445235</v>
      </c>
      <c r="I14" s="8" t="str">
        <f>VLOOKUP(A14,'[1]List1'!$A$2:$K$264,7,FALSE)</f>
        <v>skolavez@seznam.cz</v>
      </c>
      <c r="J14" s="14">
        <v>7</v>
      </c>
    </row>
    <row r="15" spans="1:10" ht="15">
      <c r="A15" s="8">
        <v>102006288</v>
      </c>
      <c r="B15" s="8">
        <v>600086593</v>
      </c>
      <c r="C15" s="8" t="s">
        <v>62</v>
      </c>
      <c r="D15" s="8" t="s">
        <v>63</v>
      </c>
      <c r="E15" s="8" t="s">
        <v>76</v>
      </c>
      <c r="F15" s="8" t="str">
        <f>VLOOKUP(A15,'[1]List1'!$A$2:$K$264,2,FALSE)</f>
        <v>Základní škola a Mateřská škola Havlíčkova Borová</v>
      </c>
      <c r="G15" s="8" t="str">
        <f>VLOOKUP(A15,'[1]List1'!$A$2:$K$264,6,FALSE)</f>
        <v>Mgr. Martina Brychtová</v>
      </c>
      <c r="H15" s="8">
        <f>VLOOKUP(A15,'[1]List1'!$A$2:$K$264,8,FALSE)</f>
        <v>561202087</v>
      </c>
      <c r="I15" s="8" t="str">
        <f>VLOOKUP(A15,'[1]List1'!$A$2:$K$264,7,FALSE)</f>
        <v>zs.hborova@seznam.cz</v>
      </c>
      <c r="J15" s="14">
        <v>11</v>
      </c>
    </row>
    <row r="16" spans="1:10" ht="15">
      <c r="A16" s="8">
        <v>102006296</v>
      </c>
      <c r="B16" s="8">
        <v>600086607</v>
      </c>
      <c r="C16" s="8" t="s">
        <v>64</v>
      </c>
      <c r="D16" s="8" t="s">
        <v>65</v>
      </c>
      <c r="E16" s="8" t="s">
        <v>76</v>
      </c>
      <c r="F16" s="8" t="str">
        <f>VLOOKUP(A16,'[1]List1'!$A$2:$K$264,2,FALSE)</f>
        <v>Základní škola a Mateřská škola Bohuslava Reynka, Lípa, příspěvková organizace</v>
      </c>
      <c r="G16" s="8" t="str">
        <f>VLOOKUP(A16,'[1]List1'!$A$2:$K$264,6,FALSE)</f>
        <v>Mgr. Věra Vítková</v>
      </c>
      <c r="H16" s="8">
        <f>VLOOKUP(A16,'[1]List1'!$A$2:$K$264,8,FALSE)</f>
        <v>569437700</v>
      </c>
      <c r="I16" s="8" t="str">
        <f>VLOOKUP(A16,'[1]List1'!$A$2:$K$264,7,FALSE)</f>
        <v>zslipa@hbnet.cz</v>
      </c>
      <c r="J16" s="14">
        <v>25</v>
      </c>
    </row>
    <row r="17" spans="1:10" ht="15">
      <c r="A17" s="8">
        <v>102006318</v>
      </c>
      <c r="B17" s="8">
        <v>600087042</v>
      </c>
      <c r="C17" s="8" t="s">
        <v>66</v>
      </c>
      <c r="D17" s="8" t="s">
        <v>67</v>
      </c>
      <c r="E17" s="8" t="s">
        <v>76</v>
      </c>
      <c r="F17" s="8" t="str">
        <f>VLOOKUP(A17,'[1]List1'!$A$2:$K$264,2,FALSE)</f>
        <v>Základní škola, Základní umělecká škola a Mateřská škola Lipnice nad Sázavou</v>
      </c>
      <c r="G17" s="8" t="str">
        <f>VLOOKUP(A17,'[1]List1'!$A$2:$K$264,6,FALSE)</f>
        <v>Mgr. Marie Opršálová</v>
      </c>
      <c r="H17" s="8">
        <f>VLOOKUP(A17,'[1]List1'!$A$2:$K$264,8,FALSE)</f>
        <v>569432721</v>
      </c>
      <c r="I17" s="8" t="str">
        <f>VLOOKUP(A17,'[1]List1'!$A$2:$K$264,7,FALSE)</f>
        <v>zslipnicens@seznam.cz</v>
      </c>
      <c r="J17" s="14">
        <v>7</v>
      </c>
    </row>
    <row r="18" spans="1:10" ht="15">
      <c r="A18" s="8">
        <v>102006334</v>
      </c>
      <c r="B18" s="8">
        <v>600086615</v>
      </c>
      <c r="C18" s="8" t="s">
        <v>68</v>
      </c>
      <c r="D18" s="8" t="s">
        <v>69</v>
      </c>
      <c r="E18" s="8" t="s">
        <v>76</v>
      </c>
      <c r="F18" s="8" t="str">
        <f>VLOOKUP(A18,'[1]List1'!$A$2:$K$264,2,FALSE)</f>
        <v>Základní škola a mateřská škola Lučice</v>
      </c>
      <c r="G18" s="8" t="str">
        <f>VLOOKUP(A18,'[1]List1'!$A$2:$K$264,6,FALSE)</f>
        <v>Mgr. Hana Březinová</v>
      </c>
      <c r="H18" s="8">
        <f>VLOOKUP(A18,'[1]List1'!$A$2:$K$264,8,FALSE)</f>
        <v>569432344</v>
      </c>
      <c r="I18" s="8" t="str">
        <f>VLOOKUP(A18,'[1]List1'!$A$2:$K$264,7,FALSE)</f>
        <v>reditel@zs.lucice.cz</v>
      </c>
      <c r="J18" s="14">
        <v>3</v>
      </c>
    </row>
    <row r="19" spans="1:10" ht="15">
      <c r="A19" s="8">
        <v>102006342</v>
      </c>
      <c r="B19" s="8">
        <v>600086976</v>
      </c>
      <c r="C19" s="8" t="s">
        <v>70</v>
      </c>
      <c r="D19" s="8" t="s">
        <v>71</v>
      </c>
      <c r="E19" s="8" t="s">
        <v>76</v>
      </c>
      <c r="F19" s="8" t="str">
        <f>VLOOKUP(A19,'[1]List1'!$A$2:$K$264,2,FALSE)</f>
        <v>Základní škola a mateřská škola Uhelná Příbram</v>
      </c>
      <c r="G19" s="8" t="str">
        <f>VLOOKUP(A19,'[1]List1'!$A$2:$K$264,6,FALSE)</f>
        <v>Mgr. Dana Smutná</v>
      </c>
      <c r="H19" s="8">
        <f>VLOOKUP(A19,'[1]List1'!$A$2:$K$264,8,FALSE)</f>
        <v>569644229</v>
      </c>
      <c r="I19" s="8" t="str">
        <f>VLOOKUP(A19,'[1]List1'!$A$2:$K$264,7,FALSE)</f>
        <v>zakladniskola@uhelnapribram.cz</v>
      </c>
      <c r="J19" s="14">
        <v>6</v>
      </c>
    </row>
    <row r="20" spans="1:10" ht="15">
      <c r="A20" s="8">
        <v>102006393</v>
      </c>
      <c r="B20" s="8">
        <v>600086640</v>
      </c>
      <c r="C20" s="8" t="s">
        <v>74</v>
      </c>
      <c r="D20" s="8" t="s">
        <v>75</v>
      </c>
      <c r="E20" s="8" t="s">
        <v>76</v>
      </c>
      <c r="F20" s="8" t="str">
        <f>VLOOKUP(A20,'[1]List1'!$A$2:$K$264,2,FALSE)</f>
        <v>Základní škola a Mateřská škola Habry</v>
      </c>
      <c r="G20" s="8" t="str">
        <f>VLOOKUP(A20,'[1]List1'!$A$2:$K$264,6,FALSE)</f>
        <v>Mgr. Eva Doležalová</v>
      </c>
      <c r="H20" s="8">
        <f>VLOOKUP(A20,'[1]List1'!$A$2:$K$264,8,FALSE)</f>
        <v>569441230</v>
      </c>
      <c r="I20" s="8" t="str">
        <f>VLOOKUP(A20,'[1]List1'!$A$2:$K$264,7,FALSE)</f>
        <v>skola@zshabry.cz</v>
      </c>
      <c r="J20" s="14">
        <v>14</v>
      </c>
    </row>
    <row r="21" spans="1:10" ht="15">
      <c r="A21" s="8">
        <v>102006431</v>
      </c>
      <c r="B21" s="8">
        <v>600086666</v>
      </c>
      <c r="C21" s="8" t="s">
        <v>76</v>
      </c>
      <c r="D21" s="8" t="s">
        <v>77</v>
      </c>
      <c r="E21" s="8" t="s">
        <v>76</v>
      </c>
      <c r="F21" s="8" t="str">
        <f>VLOOKUP(A21,'[1]List1'!$A$2:$K$264,2,FALSE)</f>
        <v>Základní škola Havlíčkův Brod, Štáflova 2004</v>
      </c>
      <c r="G21" s="8" t="str">
        <f>VLOOKUP(A21,'[1]List1'!$A$2:$K$264,6,FALSE)</f>
        <v>PaedDr. Veronika Prchalová</v>
      </c>
      <c r="H21" s="8">
        <f>VLOOKUP(A21,'[1]List1'!$A$2:$K$264,8,FALSE)</f>
        <v>569422383</v>
      </c>
      <c r="I21" s="8" t="str">
        <f>VLOOKUP(A21,'[1]List1'!$A$2:$K$264,7,FALSE)</f>
        <v>zssta@hbnet.cz</v>
      </c>
      <c r="J21" s="14">
        <v>59</v>
      </c>
    </row>
    <row r="22" spans="1:10" ht="15">
      <c r="A22" s="8">
        <v>102006440</v>
      </c>
      <c r="B22" s="8">
        <v>600086674</v>
      </c>
      <c r="C22" s="8" t="s">
        <v>76</v>
      </c>
      <c r="D22" s="8" t="s">
        <v>78</v>
      </c>
      <c r="E22" s="8" t="s">
        <v>76</v>
      </c>
      <c r="F22" s="8" t="str">
        <f>VLOOKUP(A22,'[1]List1'!$A$2:$K$264,2,FALSE)</f>
        <v>Základní škola Havlíčkův Brod, V Sadech 560</v>
      </c>
      <c r="G22" s="8" t="str">
        <f>VLOOKUP(A22,'[1]List1'!$A$2:$K$264,6,FALSE)</f>
        <v>PedDr. Milena Honsová</v>
      </c>
      <c r="H22" s="8">
        <f>VLOOKUP(A22,'[1]List1'!$A$2:$K$264,8,FALSE)</f>
        <v>569422179</v>
      </c>
      <c r="I22" s="8" t="str">
        <f>VLOOKUP(A22,'[1]List1'!$A$2:$K$264,7,FALSE)</f>
        <v>sady@hbnet.cz</v>
      </c>
      <c r="J22" s="14">
        <v>56</v>
      </c>
    </row>
    <row r="23" spans="1:10" ht="15">
      <c r="A23" s="8">
        <v>102006458</v>
      </c>
      <c r="B23" s="8">
        <v>600086682</v>
      </c>
      <c r="C23" s="8" t="s">
        <v>76</v>
      </c>
      <c r="D23" s="8" t="s">
        <v>79</v>
      </c>
      <c r="E23" s="8" t="s">
        <v>76</v>
      </c>
      <c r="F23" s="8" t="str">
        <f>VLOOKUP(A23,'[1]List1'!$A$2:$K$264,2,FALSE)</f>
        <v>Základní škola a Mateřská škola Havlíčkův Brod, Wolkerova 2941</v>
      </c>
      <c r="G23" s="8" t="str">
        <f>VLOOKUP(A23,'[1]List1'!$A$2:$K$264,6,FALSE)</f>
        <v>Mgr. Miloš Fikar</v>
      </c>
      <c r="H23" s="8">
        <f>VLOOKUP(A23,'[1]List1'!$A$2:$K$264,8,FALSE)</f>
        <v>569431346</v>
      </c>
      <c r="I23" s="8" t="str">
        <f>VLOOKUP(A23,'[1]List1'!$A$2:$K$264,7,FALSE)</f>
        <v>sekretariat@zswolkerova.cz</v>
      </c>
      <c r="J23" s="14">
        <v>59</v>
      </c>
    </row>
    <row r="24" spans="1:10" ht="15">
      <c r="A24" s="8">
        <v>102006466</v>
      </c>
      <c r="B24" s="8">
        <v>600086691</v>
      </c>
      <c r="C24" s="8" t="s">
        <v>80</v>
      </c>
      <c r="D24" s="8" t="s">
        <v>81</v>
      </c>
      <c r="E24" s="8" t="s">
        <v>76</v>
      </c>
      <c r="F24" s="8" t="str">
        <f>VLOOKUP(A24,'[1]List1'!$A$2:$K$264,2,FALSE)</f>
        <v>Základní škola Chotěboř, Buttulova 74, okres Havlíčkův Brod</v>
      </c>
      <c r="G24" s="8" t="str">
        <f>VLOOKUP(A24,'[1]List1'!$A$2:$K$264,6,FALSE)</f>
        <v>PaedDr. Z. Königsmarková</v>
      </c>
      <c r="H24" s="8">
        <f>VLOOKUP(A24,'[1]List1'!$A$2:$K$264,8,FALSE)</f>
        <v>569626628</v>
      </c>
      <c r="I24" s="8" t="str">
        <f>VLOOKUP(A24,'[1]List1'!$A$2:$K$264,7,FALSE)</f>
        <v>zsbuttulova@chnet.cz;info@zsbuttulova.cz</v>
      </c>
      <c r="J24" s="14">
        <v>54</v>
      </c>
    </row>
    <row r="25" spans="1:10" ht="15">
      <c r="A25" s="8">
        <v>102006474</v>
      </c>
      <c r="B25" s="8">
        <v>600086704</v>
      </c>
      <c r="C25" s="8" t="s">
        <v>80</v>
      </c>
      <c r="D25" s="8" t="s">
        <v>82</v>
      </c>
      <c r="E25" s="8" t="s">
        <v>76</v>
      </c>
      <c r="F25" s="8" t="str">
        <f>VLOOKUP(A25,'[1]List1'!$A$2:$K$264,2,FALSE)</f>
        <v>Základní škola Chotěboř, Smetanova 745, okres Havlíčkův Brod</v>
      </c>
      <c r="G25" s="8" t="str">
        <f>VLOOKUP(A25,'[1]List1'!$A$2:$K$264,6,FALSE)</f>
        <v>Ing. Milan Janda</v>
      </c>
      <c r="H25" s="8">
        <f>VLOOKUP(A25,'[1]List1'!$A$2:$K$264,8,FALSE)</f>
        <v>569624148</v>
      </c>
      <c r="I25" s="8" t="str">
        <f>VLOOKUP(A25,'[1]List1'!$A$2:$K$264,7,FALSE)</f>
        <v>zssmet@sch.cz</v>
      </c>
      <c r="J25" s="14">
        <v>51</v>
      </c>
    </row>
    <row r="26" spans="1:10" ht="15">
      <c r="A26" s="8">
        <v>102006482</v>
      </c>
      <c r="B26" s="8">
        <v>600086712</v>
      </c>
      <c r="C26" s="8" t="s">
        <v>83</v>
      </c>
      <c r="D26" s="8" t="s">
        <v>84</v>
      </c>
      <c r="E26" s="8" t="s">
        <v>76</v>
      </c>
      <c r="F26" s="8" t="str">
        <f>VLOOKUP(A26,'[1]List1'!$A$2:$K$264,2,FALSE)</f>
        <v>Základní škola Krucemburk, okres Havlíčkův Brod</v>
      </c>
      <c r="G26" s="8" t="str">
        <f>VLOOKUP(A26,'[1]List1'!$A$2:$K$264,6,FALSE)</f>
        <v>Mgr. Jiří Šikl</v>
      </c>
      <c r="H26" s="8">
        <f>VLOOKUP(A26,'[1]List1'!$A$2:$K$264,8,FALSE)</f>
        <v>569697108</v>
      </c>
      <c r="I26" s="8" t="str">
        <f>VLOOKUP(A26,'[1]List1'!$A$2:$K$264,7,FALSE)</f>
        <v>zskrucemburk@seznam.cz</v>
      </c>
      <c r="J26" s="14">
        <v>17</v>
      </c>
    </row>
    <row r="27" spans="1:10" ht="15">
      <c r="A27" s="8">
        <v>102006491</v>
      </c>
      <c r="B27" s="8">
        <v>600086739</v>
      </c>
      <c r="C27" s="16" t="s">
        <v>85</v>
      </c>
      <c r="D27" s="8" t="s">
        <v>86</v>
      </c>
      <c r="E27" s="8" t="s">
        <v>76</v>
      </c>
      <c r="F27" s="8" t="s">
        <v>468</v>
      </c>
      <c r="G27" s="8" t="s">
        <v>470</v>
      </c>
      <c r="H27" s="9">
        <v>569726420</v>
      </c>
      <c r="I27" s="8" t="s">
        <v>469</v>
      </c>
      <c r="J27" s="14">
        <v>91</v>
      </c>
    </row>
    <row r="28" spans="1:10" ht="15">
      <c r="A28" s="8">
        <v>102006521</v>
      </c>
      <c r="B28" s="8">
        <v>600086747</v>
      </c>
      <c r="C28" s="8" t="s">
        <v>88</v>
      </c>
      <c r="D28" s="8" t="s">
        <v>89</v>
      </c>
      <c r="E28" s="8" t="s">
        <v>76</v>
      </c>
      <c r="F28" s="8" t="str">
        <f>VLOOKUP(A28,'[1]List1'!$A$2:$K$264,2,FALSE)</f>
        <v>Základní škola Přibyslav</v>
      </c>
      <c r="G28" s="8" t="str">
        <f>VLOOKUP(A28,'[1]List1'!$A$2:$K$264,6,FALSE)</f>
        <v>Mgr. Petr Adam</v>
      </c>
      <c r="H28" s="8">
        <f>VLOOKUP(A28,'[1]List1'!$A$2:$K$264,8,FALSE)</f>
        <v>569484802</v>
      </c>
      <c r="I28" s="8" t="str">
        <f>VLOOKUP(A28,'[1]List1'!$A$2:$K$264,7,FALSE)</f>
        <v>reditel@zspribyslav.cz</v>
      </c>
      <c r="J28" s="14">
        <v>63</v>
      </c>
    </row>
    <row r="29" spans="1:10" ht="15">
      <c r="A29" s="8">
        <v>102006547</v>
      </c>
      <c r="B29" s="8">
        <v>600086755</v>
      </c>
      <c r="C29" s="8" t="s">
        <v>90</v>
      </c>
      <c r="D29" s="8" t="s">
        <v>91</v>
      </c>
      <c r="E29" s="8" t="s">
        <v>76</v>
      </c>
      <c r="F29" s="8" t="str">
        <f>VLOOKUP(A29,'[1]List1'!$A$2:$K$264,2,FALSE)</f>
        <v>Základní škola Světlá nad Sázavou, Komenského 234, příspěvková organizace</v>
      </c>
      <c r="G29" s="8" t="str">
        <f>VLOOKUP(A29,'[1]List1'!$A$2:$K$264,6,FALSE)</f>
        <v>PhDr. Jana Myslivcová</v>
      </c>
      <c r="H29" s="8">
        <f>VLOOKUP(A29,'[1]List1'!$A$2:$K$264,8,FALSE)</f>
        <v>569452769</v>
      </c>
      <c r="I29" s="8" t="str">
        <f>VLOOKUP(A29,'[1]List1'!$A$2:$K$264,7,FALSE)</f>
        <v>zskomenskeho@hbnet.cz</v>
      </c>
      <c r="J29" s="14">
        <v>28</v>
      </c>
    </row>
    <row r="30" spans="1:10" ht="15">
      <c r="A30" s="8">
        <v>102006598</v>
      </c>
      <c r="B30" s="8">
        <v>600086992</v>
      </c>
      <c r="C30" s="8" t="s">
        <v>94</v>
      </c>
      <c r="D30" s="8" t="s">
        <v>95</v>
      </c>
      <c r="E30" s="8" t="s">
        <v>76</v>
      </c>
      <c r="F30" s="8" t="str">
        <f>VLOOKUP(A30,'[1]List1'!$A$2:$K$264,2,FALSE)</f>
        <v>Základní škola a Mateřská škola Ždírec nad Doubravou</v>
      </c>
      <c r="G30" s="8" t="str">
        <f>VLOOKUP(A30,'[1]List1'!$A$2:$K$264,6,FALSE)</f>
        <v>Mgr. Ota Benc</v>
      </c>
      <c r="H30" s="8">
        <f>VLOOKUP(A30,'[1]List1'!$A$2:$K$264,8,FALSE)</f>
        <v>561111444</v>
      </c>
      <c r="I30" s="8" t="str">
        <f>VLOOKUP(A30,'[1]List1'!$A$2:$K$264,7,FALSE)</f>
        <v>zszdirec@seznam.cz</v>
      </c>
      <c r="J30" s="14">
        <v>38</v>
      </c>
    </row>
    <row r="31" spans="1:10" ht="15">
      <c r="A31" s="8">
        <v>102006628</v>
      </c>
      <c r="B31" s="8">
        <v>600086771</v>
      </c>
      <c r="C31" s="8" t="s">
        <v>96</v>
      </c>
      <c r="D31" s="8" t="s">
        <v>97</v>
      </c>
      <c r="E31" s="8" t="s">
        <v>76</v>
      </c>
      <c r="F31" s="8" t="str">
        <f>VLOOKUP(A31,'[1]List1'!$A$2:$K$264,2,FALSE)</f>
        <v>Základní škola a Mateřská škola Golčův Jeníkov, příspěvková organizace</v>
      </c>
      <c r="G31" s="8" t="str">
        <f>VLOOKUP(A31,'[1]List1'!$A$2:$K$264,6,FALSE)</f>
        <v>Mgr. Luděk Ježek</v>
      </c>
      <c r="H31" s="8">
        <f>VLOOKUP(A31,'[1]List1'!$A$2:$K$264,8,FALSE)</f>
        <v>569442529</v>
      </c>
      <c r="I31" s="8" t="str">
        <f>VLOOKUP(A31,'[1]List1'!$A$2:$K$264,7,FALSE)</f>
        <v>jezek.ludek@skolagj.cz</v>
      </c>
      <c r="J31" s="14">
        <v>34</v>
      </c>
    </row>
    <row r="32" spans="1:10" ht="15">
      <c r="A32" s="8">
        <v>102006652</v>
      </c>
      <c r="B32" s="8">
        <v>600086780</v>
      </c>
      <c r="C32" s="8" t="s">
        <v>98</v>
      </c>
      <c r="D32" s="8" t="s">
        <v>99</v>
      </c>
      <c r="E32" s="8" t="s">
        <v>76</v>
      </c>
      <c r="F32" s="8" t="str">
        <f>VLOOKUP(A32,'[1]List1'!$A$2:$K$264,2,FALSE)</f>
        <v>Základní škola a Mateřská škola Česká Bělá</v>
      </c>
      <c r="G32" s="8" t="str">
        <f>VLOOKUP(A32,'[1]List1'!$A$2:$K$264,6,FALSE)</f>
        <v>Mgr. Jana Domkářová</v>
      </c>
      <c r="H32" s="8">
        <f>VLOOKUP(A32,'[1]List1'!$A$2:$K$264,8,FALSE)</f>
        <v>569444188</v>
      </c>
      <c r="I32" s="8" t="str">
        <f>VLOOKUP(A32,'[1]List1'!$A$2:$K$264,7,FALSE)</f>
        <v>zs.ceskabela@tiscali.cz</v>
      </c>
      <c r="J32" s="14">
        <v>18</v>
      </c>
    </row>
    <row r="33" spans="1:10" ht="15">
      <c r="A33" s="8">
        <v>102006687</v>
      </c>
      <c r="B33" s="8">
        <v>600086798</v>
      </c>
      <c r="C33" s="8" t="s">
        <v>76</v>
      </c>
      <c r="D33" s="8" t="s">
        <v>100</v>
      </c>
      <c r="E33" s="8" t="s">
        <v>76</v>
      </c>
      <c r="F33" s="8" t="str">
        <f>VLOOKUP(A33,'[1]List1'!$A$2:$K$264,2,FALSE)</f>
        <v>Základní škola Havlíčkův Brod, Konečná 1884</v>
      </c>
      <c r="G33" s="8" t="str">
        <f>VLOOKUP(A33,'[1]List1'!$A$2:$K$264,6,FALSE)</f>
        <v>Mgr. Jana Beránková</v>
      </c>
      <c r="H33" s="8">
        <f>VLOOKUP(A33,'[1]List1'!$A$2:$K$264,8,FALSE)</f>
        <v>569427850</v>
      </c>
      <c r="I33" s="8" t="str">
        <f>VLOOKUP(A33,'[1]List1'!$A$2:$K$264,7,FALSE)</f>
        <v>zskon@hbnet.cz</v>
      </c>
      <c r="J33" s="14">
        <v>25</v>
      </c>
    </row>
    <row r="34" spans="1:10" ht="15">
      <c r="A34" s="8">
        <v>102006695</v>
      </c>
      <c r="B34" s="8">
        <v>650015142</v>
      </c>
      <c r="C34" s="8" t="s">
        <v>90</v>
      </c>
      <c r="D34" s="8" t="s">
        <v>101</v>
      </c>
      <c r="E34" s="8" t="s">
        <v>76</v>
      </c>
      <c r="F34" s="8" t="str">
        <f>VLOOKUP(A34,'[1]List1'!$A$2:$K$264,2,FALSE)</f>
        <v>Základní škola Světlá nad Sázavou, Lánecká 699, příspěvková organizace</v>
      </c>
      <c r="G34" s="8" t="str">
        <f>VLOOKUP(A34,'[1]List1'!$A$2:$K$264,6,FALSE)</f>
        <v>Mgr. Vlastimil Špatenka</v>
      </c>
      <c r="H34" s="8">
        <f>VLOOKUP(A34,'[1]List1'!$A$2:$K$264,8,FALSE)</f>
        <v>569430610</v>
      </c>
      <c r="I34" s="8" t="str">
        <f>VLOOKUP(A34,'[1]List1'!$A$2:$K$264,7,FALSE)</f>
        <v>zslanecka@svetlans.cz</v>
      </c>
      <c r="J34" s="14">
        <v>36</v>
      </c>
    </row>
    <row r="35" spans="1:10" ht="15">
      <c r="A35" s="8">
        <v>102006709</v>
      </c>
      <c r="B35" s="8">
        <v>600086810</v>
      </c>
      <c r="C35" s="8" t="s">
        <v>102</v>
      </c>
      <c r="D35" s="8" t="s">
        <v>103</v>
      </c>
      <c r="E35" s="8" t="s">
        <v>76</v>
      </c>
      <c r="F35" s="8" t="str">
        <f>VLOOKUP(A35,'[1]List1'!$A$2:$K$264,2,FALSE)</f>
        <v>Základní škola a Mateřská škola Maleč</v>
      </c>
      <c r="G35" s="8" t="str">
        <f>VLOOKUP(A35,'[1]List1'!$A$2:$K$264,6,FALSE)</f>
        <v>Mgr. Věra Řípová</v>
      </c>
      <c r="H35" s="8">
        <f>VLOOKUP(A35,'[1]List1'!$A$2:$K$264,8,FALSE)</f>
        <v>569692131</v>
      </c>
      <c r="I35" s="8" t="str">
        <f>VLOOKUP(A35,'[1]List1'!$A$2:$K$264,7,FALSE)</f>
        <v>zs.malec@tiscali.cz</v>
      </c>
      <c r="J35" s="14">
        <v>12</v>
      </c>
    </row>
    <row r="36" spans="1:10" ht="15">
      <c r="A36" s="8">
        <v>102006733</v>
      </c>
      <c r="B36" s="8">
        <v>600087000</v>
      </c>
      <c r="C36" s="8" t="s">
        <v>104</v>
      </c>
      <c r="D36" s="8" t="s">
        <v>105</v>
      </c>
      <c r="E36" s="8" t="s">
        <v>76</v>
      </c>
      <c r="F36" s="8" t="str">
        <f>VLOOKUP(A36,'[1]List1'!$A$2:$K$264,2,FALSE)</f>
        <v>Základní škola a Mateřská škola Šlapanov, příspěvková organizace</v>
      </c>
      <c r="G36" s="8" t="str">
        <f>VLOOKUP(A36,'[1]List1'!$A$2:$K$264,6,FALSE)</f>
        <v>Mgr. Josef Špinar</v>
      </c>
      <c r="H36" s="8">
        <f>VLOOKUP(A36,'[1]List1'!$A$2:$K$264,8,FALSE)</f>
        <v>569432988</v>
      </c>
      <c r="I36" s="8" t="str">
        <f>VLOOKUP(A36,'[1]List1'!$A$2:$K$264,7,FALSE)</f>
        <v>J.spinar@zs.slapanov.cz</v>
      </c>
      <c r="J36" s="14">
        <v>8</v>
      </c>
    </row>
    <row r="37" spans="1:10" ht="15">
      <c r="A37" s="8">
        <v>102006792</v>
      </c>
      <c r="B37" s="8">
        <v>600023885</v>
      </c>
      <c r="C37" s="8" t="s">
        <v>76</v>
      </c>
      <c r="D37" s="8" t="s">
        <v>106</v>
      </c>
      <c r="E37" s="8" t="s">
        <v>76</v>
      </c>
      <c r="F37" s="8" t="str">
        <f>VLOOKUP(A37,'[1]List1'!$A$2:$K$264,2,FALSE)</f>
        <v>Základní škola a Praktická škola, U Trojice 2104, Havlíčkův Brod</v>
      </c>
      <c r="G37" s="8" t="str">
        <f>VLOOKUP(A37,'[1]List1'!$A$2:$K$264,6,FALSE)</f>
        <v>Mgr. Klára Sojková</v>
      </c>
      <c r="H37" s="8">
        <f>VLOOKUP(A37,'[1]List1'!$A$2:$K$264,8,FALSE)</f>
        <v>569422220</v>
      </c>
      <c r="I37" s="8" t="str">
        <f>VLOOKUP(A37,'[1]List1'!$A$2:$K$264,7,FALSE)</f>
        <v>specialni.skola@tiscali.cz</v>
      </c>
      <c r="J37" s="14">
        <v>5</v>
      </c>
    </row>
    <row r="38" spans="1:10" ht="15">
      <c r="A38" s="8">
        <v>102006814</v>
      </c>
      <c r="B38" s="8">
        <v>600023851</v>
      </c>
      <c r="C38" s="8" t="s">
        <v>80</v>
      </c>
      <c r="D38" s="8" t="s">
        <v>107</v>
      </c>
      <c r="E38" s="8" t="s">
        <v>76</v>
      </c>
      <c r="F38" s="8" t="str">
        <f>VLOOKUP(A38,'[1]List1'!$A$2:$K$264,2,FALSE)</f>
        <v>Základní škola a Praktická škola Chotěboř</v>
      </c>
      <c r="G38" s="8" t="str">
        <f>VLOOKUP(A38,'[1]List1'!$A$2:$K$264,6,FALSE)</f>
        <v>Mgr.Bc.Danielková Drahomíra</v>
      </c>
      <c r="H38" s="8">
        <f>VLOOKUP(A38,'[1]List1'!$A$2:$K$264,8,FALSE)</f>
        <v>569624502</v>
      </c>
      <c r="I38" s="8" t="str">
        <f>VLOOKUP(A38,'[1]List1'!$A$2:$K$264,7,FALSE)</f>
        <v>skola@zs-chotebor.com</v>
      </c>
      <c r="J38" s="14">
        <v>5</v>
      </c>
    </row>
    <row r="39" spans="1:10" ht="15">
      <c r="A39" s="8">
        <v>102109206</v>
      </c>
      <c r="B39" s="8">
        <v>600086836</v>
      </c>
      <c r="C39" s="8" t="s">
        <v>108</v>
      </c>
      <c r="D39" s="8" t="s">
        <v>109</v>
      </c>
      <c r="E39" s="8" t="s">
        <v>76</v>
      </c>
      <c r="F39" s="8" t="str">
        <f>VLOOKUP(A39,'[1]List1'!$A$2:$K$264,2,FALSE)</f>
        <v>Základní škola a Mateřská škola Oudoleň</v>
      </c>
      <c r="G39" s="8" t="str">
        <f>VLOOKUP(A39,'[1]List1'!$A$2:$K$264,6,FALSE)</f>
        <v>Mgr. Dagmar Losenická</v>
      </c>
      <c r="H39" s="8">
        <f>VLOOKUP(A39,'[1]List1'!$A$2:$K$264,8,FALSE)</f>
        <v>569642203</v>
      </c>
      <c r="I39" s="8" t="str">
        <f>VLOOKUP(A39,'[1]List1'!$A$2:$K$264,7,FALSE)</f>
        <v>zsoudolen@seznam.cz</v>
      </c>
      <c r="J39" s="14">
        <v>6</v>
      </c>
    </row>
    <row r="40" spans="1:10" ht="15">
      <c r="A40" s="8">
        <v>102109214</v>
      </c>
      <c r="B40" s="8">
        <v>600087018</v>
      </c>
      <c r="C40" s="8" t="s">
        <v>110</v>
      </c>
      <c r="D40" s="8" t="s">
        <v>111</v>
      </c>
      <c r="E40" s="8" t="s">
        <v>76</v>
      </c>
      <c r="F40" s="8" t="str">
        <f>VLOOKUP(A40,'[1]List1'!$A$2:$K$264,2,FALSE)</f>
        <v>Základní škola a Mateřská škola Věžnice, příspěvková organizace</v>
      </c>
      <c r="G40" s="8" t="str">
        <f>VLOOKUP(A40,'[1]List1'!$A$2:$K$264,6,FALSE)</f>
        <v>Bc. Marie Klubalová</v>
      </c>
      <c r="H40" s="8">
        <f>VLOOKUP(A40,'[1]List1'!$A$2:$K$264,8,FALSE)</f>
        <v>724227677</v>
      </c>
      <c r="I40" s="8" t="str">
        <f>VLOOKUP(A40,'[1]List1'!$A$2:$K$264,7,FALSE)</f>
        <v>zsveznice@email.cz</v>
      </c>
      <c r="J40" s="14">
        <v>4</v>
      </c>
    </row>
    <row r="41" spans="1:10" ht="15">
      <c r="A41" s="8">
        <v>103378537</v>
      </c>
      <c r="B41" s="8">
        <v>600086844</v>
      </c>
      <c r="C41" s="8" t="s">
        <v>76</v>
      </c>
      <c r="D41" s="8" t="s">
        <v>337</v>
      </c>
      <c r="E41" s="8" t="s">
        <v>76</v>
      </c>
      <c r="F41" s="8" t="str">
        <f>VLOOKUP(A41,'[1]List1'!$A$2:$K$264,2,FALSE)</f>
        <v>Základní škola Havlíčkův Brod, Nuselská 3240</v>
      </c>
      <c r="G41" s="8" t="str">
        <f>VLOOKUP(A41,'[1]List1'!$A$2:$K$264,6,FALSE)</f>
        <v>Mgr. Milena Popelová</v>
      </c>
      <c r="H41" s="8">
        <f>VLOOKUP(A41,'[1]List1'!$A$2:$K$264,8,FALSE)</f>
        <v>569429070</v>
      </c>
      <c r="I41" s="8" t="str">
        <f>VLOOKUP(A41,'[1]List1'!$A$2:$K$264,7,FALSE)</f>
        <v>zs.nuselska@worldonline.cz</v>
      </c>
      <c r="J41" s="14">
        <v>36</v>
      </c>
    </row>
    <row r="42" spans="1:10" ht="15">
      <c r="A42" s="8">
        <v>103378545</v>
      </c>
      <c r="B42" s="8">
        <v>600087026</v>
      </c>
      <c r="C42" s="8" t="s">
        <v>338</v>
      </c>
      <c r="D42" s="8" t="s">
        <v>339</v>
      </c>
      <c r="E42" s="8" t="s">
        <v>76</v>
      </c>
      <c r="F42" s="8" t="str">
        <f>VLOOKUP(A42,'[1]List1'!$A$2:$K$264,2,FALSE)</f>
        <v>Základní škola a mateřská škola Kožlí</v>
      </c>
      <c r="G42" s="8" t="str">
        <f>VLOOKUP(A42,'[1]List1'!$A$2:$K$264,6,FALSE)</f>
        <v>Iva Gabrielová-Hanzlíková</v>
      </c>
      <c r="H42" s="8">
        <f>VLOOKUP(A42,'[1]List1'!$A$2:$K$264,8,FALSE)</f>
        <v>569721715</v>
      </c>
      <c r="I42" s="8" t="str">
        <f>VLOOKUP(A42,'[1]List1'!$A$2:$K$264,7,FALSE)</f>
        <v>zskozli@centrum.cz</v>
      </c>
      <c r="J42" s="14">
        <v>5</v>
      </c>
    </row>
    <row r="43" spans="1:10" ht="15">
      <c r="A43" s="8">
        <v>108007324</v>
      </c>
      <c r="B43" s="8">
        <v>600086852</v>
      </c>
      <c r="C43" s="8" t="s">
        <v>378</v>
      </c>
      <c r="D43" s="8" t="s">
        <v>379</v>
      </c>
      <c r="E43" s="8" t="s">
        <v>76</v>
      </c>
      <c r="F43" s="8" t="str">
        <f>VLOOKUP(A43,'[1]List1'!$A$2:$K$264,2,FALSE)</f>
        <v>Základní škola a Mateřská škola Nová Ves u Světlé, okres Havlíčkův Brod</v>
      </c>
      <c r="G43" s="8" t="str">
        <f>VLOOKUP(A43,'[1]List1'!$A$2:$K$264,6,FALSE)</f>
        <v>Mgr. Petra Hálová</v>
      </c>
      <c r="H43" s="8">
        <f>VLOOKUP(A43,'[1]List1'!$A$2:$K$264,8,FALSE)</f>
        <v>569452853</v>
      </c>
      <c r="I43" s="8" t="str">
        <f>VLOOKUP(A43,'[1]List1'!$A$2:$K$264,7,FALSE)</f>
        <v>zsamsnovavesusvetle@seznam.cz</v>
      </c>
      <c r="J43" s="14">
        <v>6</v>
      </c>
    </row>
    <row r="44" spans="1:10" ht="15">
      <c r="A44" s="8">
        <v>150012250</v>
      </c>
      <c r="B44" s="8">
        <v>650012232</v>
      </c>
      <c r="C44" s="8" t="s">
        <v>410</v>
      </c>
      <c r="D44" s="8" t="s">
        <v>375</v>
      </c>
      <c r="E44" s="8" t="s">
        <v>76</v>
      </c>
      <c r="F44" s="8" t="str">
        <f>VLOOKUP(A44,'[1]List1'!$A$2:$K$264,2,FALSE)</f>
        <v>Základní škola a mateřská škola Štoky, příspěvková organizace</v>
      </c>
      <c r="G44" s="8" t="str">
        <f>VLOOKUP(A44,'[1]List1'!$A$2:$K$264,6,FALSE)</f>
        <v>Mgr. Petr Jakeš</v>
      </c>
      <c r="H44" s="8">
        <f>VLOOKUP(A44,'[1]List1'!$A$2:$K$264,8,FALSE)</f>
        <v>569459217</v>
      </c>
      <c r="I44" s="8" t="str">
        <f>VLOOKUP(A44,'[1]List1'!$A$2:$K$264,7,FALSE)</f>
        <v>reditel@zsmsstoky.cz</v>
      </c>
      <c r="J44" s="14">
        <v>21</v>
      </c>
    </row>
    <row r="45" spans="1:10" ht="15">
      <c r="A45" s="8">
        <v>150014341</v>
      </c>
      <c r="B45" s="8">
        <v>650014332</v>
      </c>
      <c r="C45" s="8" t="s">
        <v>426</v>
      </c>
      <c r="D45" s="8" t="s">
        <v>113</v>
      </c>
      <c r="E45" s="8" t="s">
        <v>76</v>
      </c>
      <c r="F45" s="8" t="str">
        <f>VLOOKUP(A45,'[1]List1'!$A$2:$K$264,2,FALSE)</f>
        <v>Základní škola a mateřská škola Veselý Žďár</v>
      </c>
      <c r="G45" s="8" t="str">
        <f>VLOOKUP(A45,'[1]List1'!$A$2:$K$264,6,FALSE)</f>
        <v>Mgr. Květoslava Kubátová</v>
      </c>
      <c r="H45" s="8">
        <f>VLOOKUP(A45,'[1]List1'!$A$2:$K$264,8,FALSE)</f>
        <v>569489420</v>
      </c>
      <c r="I45" s="8" t="str">
        <f>VLOOKUP(A45,'[1]List1'!$A$2:$K$264,7,FALSE)</f>
        <v>zs.veselyzdar@centrum.cz</v>
      </c>
      <c r="J45" s="14">
        <v>3</v>
      </c>
    </row>
    <row r="46" spans="1:10" ht="15">
      <c r="A46" s="8">
        <v>151006989</v>
      </c>
      <c r="B46" s="8">
        <v>600086631</v>
      </c>
      <c r="C46" s="8" t="s">
        <v>433</v>
      </c>
      <c r="D46" s="8" t="s">
        <v>357</v>
      </c>
      <c r="E46" s="8" t="s">
        <v>76</v>
      </c>
      <c r="F46" s="8" t="s">
        <v>486</v>
      </c>
      <c r="G46" s="8" t="s">
        <v>488</v>
      </c>
      <c r="H46" s="9">
        <v>569445137</v>
      </c>
      <c r="I46" s="8" t="s">
        <v>487</v>
      </c>
      <c r="J46" s="14">
        <v>9</v>
      </c>
    </row>
    <row r="47" spans="1:10" ht="15">
      <c r="A47" s="8">
        <v>151022208</v>
      </c>
      <c r="B47" s="8">
        <v>600086763</v>
      </c>
      <c r="C47" s="8" t="s">
        <v>92</v>
      </c>
      <c r="D47" s="8" t="s">
        <v>434</v>
      </c>
      <c r="E47" s="8" t="s">
        <v>76</v>
      </c>
      <c r="F47" s="8" t="s">
        <v>489</v>
      </c>
      <c r="G47" s="8" t="s">
        <v>491</v>
      </c>
      <c r="H47" s="9">
        <v>569449145</v>
      </c>
      <c r="I47" s="8" t="s">
        <v>490</v>
      </c>
      <c r="J47" s="14">
        <v>2</v>
      </c>
    </row>
    <row r="48" spans="1:10" ht="15">
      <c r="A48" s="8">
        <v>181071975</v>
      </c>
      <c r="B48" s="8">
        <v>691003831</v>
      </c>
      <c r="C48" s="8" t="s">
        <v>50</v>
      </c>
      <c r="D48" s="8" t="s">
        <v>443</v>
      </c>
      <c r="E48" s="8" t="s">
        <v>76</v>
      </c>
      <c r="F48" s="8" t="str">
        <f>VLOOKUP(A48,'[1]List1'!$A$2:$K$264,2,FALSE)</f>
        <v>Mateřská škola a Základní škola Slunečnice</v>
      </c>
      <c r="G48" s="8" t="str">
        <f>VLOOKUP(A48,'[1]List1'!$A$2:$K$264,6,FALSE)</f>
        <v>Hana Belingerová</v>
      </c>
      <c r="H48" s="8">
        <f>VLOOKUP(A48,'[1]List1'!$A$2:$K$264,8,FALSE)</f>
        <v>724983982</v>
      </c>
      <c r="I48" s="8" t="str">
        <f>VLOOKUP(A48,'[1]List1'!$A$2:$K$264,7,FALSE)</f>
        <v>hana.belingerova@seznam.cz</v>
      </c>
      <c r="J48" s="14">
        <v>7</v>
      </c>
    </row>
    <row r="49" spans="1:10" ht="15">
      <c r="A49" s="8">
        <v>181114054</v>
      </c>
      <c r="B49" s="8">
        <v>600086879</v>
      </c>
      <c r="C49" s="8" t="s">
        <v>455</v>
      </c>
      <c r="D49" s="8" t="s">
        <v>456</v>
      </c>
      <c r="E49" s="8" t="s">
        <v>76</v>
      </c>
      <c r="F49" s="8" t="s">
        <v>507</v>
      </c>
      <c r="G49" s="8" t="s">
        <v>509</v>
      </c>
      <c r="H49" s="9">
        <v>569487132</v>
      </c>
      <c r="I49" s="8" t="s">
        <v>508</v>
      </c>
      <c r="J49" s="14">
        <v>7</v>
      </c>
    </row>
    <row r="50" spans="1:10" ht="15">
      <c r="A50" s="8">
        <v>102443441</v>
      </c>
      <c r="B50" s="8">
        <v>600116883</v>
      </c>
      <c r="C50" s="8" t="s">
        <v>120</v>
      </c>
      <c r="D50" s="8" t="s">
        <v>121</v>
      </c>
      <c r="E50" s="8" t="s">
        <v>156</v>
      </c>
      <c r="F50" s="8" t="str">
        <f>VLOOKUP(A50,'[1]List1'!$A$2:$K$264,2,FALSE)</f>
        <v>Základní škola a mateřská škola Brzkov, příspěvková organizace</v>
      </c>
      <c r="G50" s="8" t="str">
        <f>VLOOKUP(A50,'[1]List1'!$A$2:$K$264,6,FALSE)</f>
        <v>Mgr. et Bc. Miluše Hutyrová</v>
      </c>
      <c r="H50" s="8">
        <f>VLOOKUP(A50,'[1]List1'!$A$2:$K$264,8,FALSE)</f>
        <v>606035784</v>
      </c>
      <c r="I50" s="8" t="str">
        <f>VLOOKUP(A50,'[1]List1'!$A$2:$K$264,7,FALSE)</f>
        <v>zsbrzkov@seznam.cz</v>
      </c>
      <c r="J50" s="14">
        <v>2</v>
      </c>
    </row>
    <row r="51" spans="1:10" ht="15">
      <c r="A51" s="8">
        <v>102443483</v>
      </c>
      <c r="B51" s="8">
        <v>600116905</v>
      </c>
      <c r="C51" s="8" t="s">
        <v>122</v>
      </c>
      <c r="D51" s="8" t="s">
        <v>123</v>
      </c>
      <c r="E51" s="8" t="s">
        <v>156</v>
      </c>
      <c r="F51" s="8" t="str">
        <f>VLOOKUP(A51,'[1]List1'!$A$2:$K$264,2,FALSE)</f>
        <v>Základní škola a Mateřská škola Hodice, příspěvková organizace</v>
      </c>
      <c r="G51" s="8" t="str">
        <f>VLOOKUP(A51,'[1]List1'!$A$2:$K$264,6,FALSE)</f>
        <v>Mgr.Dagmar Marešová</v>
      </c>
      <c r="H51" s="8">
        <f>VLOOKUP(A51,'[1]List1'!$A$2:$K$264,8,FALSE)</f>
        <v>567224739</v>
      </c>
      <c r="I51" s="8" t="str">
        <f>VLOOKUP(A51,'[1]List1'!$A$2:$K$264,7,FALSE)</f>
        <v>skola@hodice.cz</v>
      </c>
      <c r="J51" s="14">
        <v>4</v>
      </c>
    </row>
    <row r="52" spans="1:10" ht="15">
      <c r="A52" s="8">
        <v>102443491</v>
      </c>
      <c r="B52" s="8">
        <v>600116913</v>
      </c>
      <c r="C52" s="8" t="s">
        <v>124</v>
      </c>
      <c r="D52" s="8" t="s">
        <v>125</v>
      </c>
      <c r="E52" s="8" t="s">
        <v>156</v>
      </c>
      <c r="F52" s="8" t="str">
        <f>VLOOKUP(A52,'[1]List1'!$A$2:$K$264,2,FALSE)</f>
        <v>Základní škola a mateřská škola Horní Dubenky, příspěvková organizace, okres Jihlava</v>
      </c>
      <c r="G52" s="8" t="str">
        <f>VLOOKUP(A52,'[1]List1'!$A$2:$K$264,6,FALSE)</f>
        <v>PaedDr. Stanislav Hromada</v>
      </c>
      <c r="H52" s="8">
        <f>VLOOKUP(A52,'[1]List1'!$A$2:$K$264,8,FALSE)</f>
        <v>724048483</v>
      </c>
      <c r="I52" s="8" t="str">
        <f>VLOOKUP(A52,'[1]List1'!$A$2:$K$264,7,FALSE)</f>
        <v>v_zs.dubenky@volny.cz</v>
      </c>
      <c r="J52" s="14">
        <v>5</v>
      </c>
    </row>
    <row r="53" spans="1:10" ht="15">
      <c r="A53" s="8">
        <v>102443521</v>
      </c>
      <c r="B53" s="8">
        <v>600116930</v>
      </c>
      <c r="C53" s="8" t="s">
        <v>126</v>
      </c>
      <c r="D53" s="8" t="s">
        <v>127</v>
      </c>
      <c r="E53" s="8" t="s">
        <v>156</v>
      </c>
      <c r="F53" s="8" t="str">
        <f>VLOOKUP(A53,'[1]List1'!$A$2:$K$264,2,FALSE)</f>
        <v>Základní škola a Mateřská škola Kostelec, příspěvková organizace</v>
      </c>
      <c r="G53" s="8" t="str">
        <f>VLOOKUP(A53,'[1]List1'!$A$2:$K$264,6,FALSE)</f>
        <v>Mgr. Věra Hájková</v>
      </c>
      <c r="H53" s="8">
        <f>VLOOKUP(A53,'[1]List1'!$A$2:$K$264,8,FALSE)</f>
        <v>567573017</v>
      </c>
      <c r="I53" s="8" t="str">
        <f>VLOOKUP(A53,'[1]List1'!$A$2:$K$264,7,FALSE)</f>
        <v>zs.kostelec@seznam.cz</v>
      </c>
      <c r="J53" s="14">
        <v>6</v>
      </c>
    </row>
    <row r="54" spans="1:10" ht="15">
      <c r="A54" s="8">
        <v>102443556</v>
      </c>
      <c r="B54" s="8">
        <v>600116964</v>
      </c>
      <c r="C54" s="8" t="s">
        <v>128</v>
      </c>
      <c r="D54" s="8" t="s">
        <v>129</v>
      </c>
      <c r="E54" s="8" t="s">
        <v>156</v>
      </c>
      <c r="F54" s="8" t="str">
        <f>VLOOKUP(A54,'[1]List1'!$A$2:$K$264,2,FALSE)</f>
        <v>Základní škola a Mateřská škola Růžená, příspěvková organizace</v>
      </c>
      <c r="G54" s="8" t="str">
        <f>VLOOKUP(A54,'[1]List1'!$A$2:$K$264,6,FALSE)</f>
        <v>Mgr. Zuzana Krejčová</v>
      </c>
      <c r="H54" s="8">
        <f>VLOOKUP(A54,'[1]List1'!$A$2:$K$264,8,FALSE)</f>
        <v>567234160</v>
      </c>
      <c r="I54" s="8" t="str">
        <f>VLOOKUP(A54,'[1]List1'!$A$2:$K$264,7,FALSE)</f>
        <v>v_zs.ruzena@volny.cz</v>
      </c>
      <c r="J54" s="14">
        <v>3</v>
      </c>
    </row>
    <row r="55" spans="1:10" ht="15">
      <c r="A55" s="8">
        <v>102443581</v>
      </c>
      <c r="B55" s="8">
        <v>600116981</v>
      </c>
      <c r="C55" s="8" t="s">
        <v>130</v>
      </c>
      <c r="D55" s="8" t="s">
        <v>131</v>
      </c>
      <c r="E55" s="8" t="s">
        <v>156</v>
      </c>
      <c r="F55" s="8" t="str">
        <f>VLOOKUP(A55,'[1]List1'!$A$2:$K$264,2,FALSE)</f>
        <v>Základní škola Urbanov, okres Jihlava, příspěvková organizace</v>
      </c>
      <c r="G55" s="8" t="str">
        <f>VLOOKUP(A55,'[1]List1'!$A$2:$K$264,6,FALSE)</f>
        <v>Mgr. Hynek Vohoska</v>
      </c>
      <c r="H55" s="8">
        <f>VLOOKUP(A55,'[1]List1'!$A$2:$K$264,8,FALSE)</f>
        <v>567378619</v>
      </c>
      <c r="I55" s="8" t="str">
        <f>VLOOKUP(A55,'[1]List1'!$A$2:$K$264,7,FALSE)</f>
        <v>zs.urbanov@seznam.cz</v>
      </c>
      <c r="J55" s="14">
        <v>7</v>
      </c>
    </row>
    <row r="56" spans="1:10" ht="15">
      <c r="A56" s="8">
        <v>102443629</v>
      </c>
      <c r="B56" s="8">
        <v>600117014</v>
      </c>
      <c r="C56" s="8" t="s">
        <v>132</v>
      </c>
      <c r="D56" s="8" t="s">
        <v>133</v>
      </c>
      <c r="E56" s="8" t="s">
        <v>156</v>
      </c>
      <c r="F56" s="8" t="str">
        <f>VLOOKUP(A56,'[1]List1'!$A$2:$K$264,2,FALSE)</f>
        <v>Základní škola a mateřská škola Vyskytná nad Jihlavou, příspěvková organizace</v>
      </c>
      <c r="G56" s="8" t="str">
        <f>VLOOKUP(A56,'[1]List1'!$A$2:$K$264,6,FALSE)</f>
        <v>Mgr. Petr Baueršíma</v>
      </c>
      <c r="H56" s="8">
        <f>VLOOKUP(A56,'[1]List1'!$A$2:$K$264,8,FALSE)</f>
        <v>567276224</v>
      </c>
      <c r="I56" s="8" t="str">
        <f>VLOOKUP(A56,'[1]List1'!$A$2:$K$264,7,FALSE)</f>
        <v>p.bauersima@centrum.cz</v>
      </c>
      <c r="J56" s="14">
        <v>23</v>
      </c>
    </row>
    <row r="57" spans="1:10" ht="15">
      <c r="A57" s="8">
        <v>102443670</v>
      </c>
      <c r="B57" s="8">
        <v>600117049</v>
      </c>
      <c r="C57" s="8" t="s">
        <v>134</v>
      </c>
      <c r="D57" s="8" t="s">
        <v>131</v>
      </c>
      <c r="E57" s="8" t="s">
        <v>156</v>
      </c>
      <c r="F57" s="8" t="str">
        <f>VLOOKUP(A57,'[1]List1'!$A$2:$K$264,2,FALSE)</f>
        <v>Základní škola a mateřská škola Dolní Cerekev, příspěvková organizace</v>
      </c>
      <c r="G57" s="8" t="str">
        <f>VLOOKUP(A57,'[1]List1'!$A$2:$K$264,6,FALSE)</f>
        <v>Mgr. Petr Šilhart</v>
      </c>
      <c r="H57" s="8">
        <f>VLOOKUP(A57,'[1]List1'!$A$2:$K$264,8,FALSE)</f>
        <v>567315007</v>
      </c>
      <c r="I57" s="8" t="str">
        <f>VLOOKUP(A57,'[1]List1'!$A$2:$K$264,7,FALSE)</f>
        <v>zsdcerekev@zsdcerekev.cz</v>
      </c>
      <c r="J57" s="14">
        <v>12</v>
      </c>
    </row>
    <row r="58" spans="1:10" ht="15">
      <c r="A58" s="8">
        <v>102443700</v>
      </c>
      <c r="B58" s="8">
        <v>600117057</v>
      </c>
      <c r="C58" s="8" t="s">
        <v>135</v>
      </c>
      <c r="D58" s="8" t="s">
        <v>136</v>
      </c>
      <c r="E58" s="8" t="s">
        <v>156</v>
      </c>
      <c r="F58" s="8" t="str">
        <f>VLOOKUP(A58,'[1]List1'!$A$2:$K$264,2,FALSE)</f>
        <v>Základní škola a mateřská škola Velký Beranov, okres Jihlava, příspěvková organizace</v>
      </c>
      <c r="G58" s="8" t="str">
        <f>VLOOKUP(A58,'[1]List1'!$A$2:$K$264,6,FALSE)</f>
        <v>Mgr. Zdeňka Pavlíčková</v>
      </c>
      <c r="H58" s="8">
        <f>VLOOKUP(A58,'[1]List1'!$A$2:$K$264,8,FALSE)</f>
        <v>567218146</v>
      </c>
      <c r="I58" s="8" t="str">
        <f>VLOOKUP(A58,'[1]List1'!$A$2:$K$264,7,FALSE)</f>
        <v>skola@zsvberanov.cz</v>
      </c>
      <c r="J58" s="14">
        <v>25</v>
      </c>
    </row>
    <row r="59" spans="1:10" ht="15">
      <c r="A59" s="8">
        <v>102443777</v>
      </c>
      <c r="B59" s="8">
        <v>600117073</v>
      </c>
      <c r="C59" s="8" t="s">
        <v>137</v>
      </c>
      <c r="D59" s="8" t="s">
        <v>138</v>
      </c>
      <c r="E59" s="8" t="s">
        <v>156</v>
      </c>
      <c r="F59" s="8" t="str">
        <f>VLOOKUP(A59,'[1]List1'!$A$2:$K$264,2,FALSE)</f>
        <v>Základní škola a mateřská škola Puklice, příspěvková organizace</v>
      </c>
      <c r="G59" s="8" t="str">
        <f>VLOOKUP(A59,'[1]List1'!$A$2:$K$264,6,FALSE)</f>
        <v>Mgr. Jaroslav Taras</v>
      </c>
      <c r="H59" s="8">
        <f>VLOOKUP(A59,'[1]List1'!$A$2:$K$264,8,FALSE)</f>
        <v>567274236</v>
      </c>
      <c r="I59" s="8" t="str">
        <f>VLOOKUP(A59,'[1]List1'!$A$2:$K$264,7,FALSE)</f>
        <v>skolapukl@seznam.cz</v>
      </c>
      <c r="J59" s="14">
        <v>16</v>
      </c>
    </row>
    <row r="60" spans="1:10" ht="15">
      <c r="A60" s="8">
        <v>102443785</v>
      </c>
      <c r="B60" s="8">
        <v>600117081</v>
      </c>
      <c r="C60" s="8" t="s">
        <v>139</v>
      </c>
      <c r="D60" s="8" t="s">
        <v>123</v>
      </c>
      <c r="E60" s="8" t="s">
        <v>156</v>
      </c>
      <c r="F60" s="8" t="str">
        <f>VLOOKUP(A60,'[1]List1'!$A$2:$K$264,2,FALSE)</f>
        <v>Základní škola a Mateřská škola Dušejov, příspěvková organizace</v>
      </c>
      <c r="G60" s="8" t="str">
        <f>VLOOKUP(A60,'[1]List1'!$A$2:$K$264,6,FALSE)</f>
        <v>Mgr. Marcela Krejčová</v>
      </c>
      <c r="H60" s="8">
        <f>VLOOKUP(A60,'[1]List1'!$A$2:$K$264,8,FALSE)</f>
        <v>567272449</v>
      </c>
      <c r="I60" s="8" t="str">
        <f>VLOOKUP(A60,'[1]List1'!$A$2:$K$264,7,FALSE)</f>
        <v>zsdu.skola@seznam.cz</v>
      </c>
      <c r="J60" s="14">
        <v>11</v>
      </c>
    </row>
    <row r="61" spans="1:10" ht="15">
      <c r="A61" s="8">
        <v>102443793</v>
      </c>
      <c r="B61" s="8">
        <v>600117090</v>
      </c>
      <c r="C61" s="8" t="s">
        <v>140</v>
      </c>
      <c r="D61" s="8" t="s">
        <v>141</v>
      </c>
      <c r="E61" s="8" t="s">
        <v>156</v>
      </c>
      <c r="F61" s="8" t="str">
        <f>VLOOKUP(A61,'[1]List1'!$A$2:$K$264,2,FALSE)</f>
        <v>Základní škola a mateřská škola Brtnice, příspěvková organizace</v>
      </c>
      <c r="G61" s="8" t="str">
        <f>VLOOKUP(A61,'[1]List1'!$A$2:$K$264,6,FALSE)</f>
        <v>Mgr. Blanka Čerklová</v>
      </c>
      <c r="H61" s="8">
        <f>VLOOKUP(A61,'[1]List1'!$A$2:$K$264,8,FALSE)</f>
        <v>567579001</v>
      </c>
      <c r="I61" s="8" t="str">
        <f>VLOOKUP(A61,'[1]List1'!$A$2:$K$264,7,FALSE)</f>
        <v>skola@zsbrtnice.cz</v>
      </c>
      <c r="J61" s="14">
        <v>31</v>
      </c>
    </row>
    <row r="62" spans="1:10" ht="15">
      <c r="A62" s="8">
        <v>102443815</v>
      </c>
      <c r="B62" s="8">
        <v>600117103</v>
      </c>
      <c r="C62" s="8" t="s">
        <v>142</v>
      </c>
      <c r="D62" s="8" t="s">
        <v>143</v>
      </c>
      <c r="E62" s="8" t="s">
        <v>156</v>
      </c>
      <c r="F62" s="8" t="str">
        <f>VLOOKUP(A62,'[1]List1'!$A$2:$K$264,2,FALSE)</f>
        <v>Základní škola a Mateřská škola Luka nad Jihlavou, příspěvková organizace</v>
      </c>
      <c r="G62" s="8" t="str">
        <f>VLOOKUP(A62,'[1]List1'!$A$2:$K$264,6,FALSE)</f>
        <v>Mgr. Alena Vrbická</v>
      </c>
      <c r="H62" s="8">
        <f>VLOOKUP(A62,'[1]List1'!$A$2:$K$264,8,FALSE)</f>
        <v>567219230</v>
      </c>
      <c r="I62" s="8" t="str">
        <f>VLOOKUP(A62,'[1]List1'!$A$2:$K$264,7,FALSE)</f>
        <v>skola@zsluka.net</v>
      </c>
      <c r="J62" s="14">
        <v>37</v>
      </c>
    </row>
    <row r="63" spans="1:10" ht="15">
      <c r="A63" s="8">
        <v>102443840</v>
      </c>
      <c r="B63" s="8">
        <v>600117111</v>
      </c>
      <c r="C63" s="8" t="s">
        <v>144</v>
      </c>
      <c r="D63" s="8" t="s">
        <v>145</v>
      </c>
      <c r="E63" s="8" t="s">
        <v>156</v>
      </c>
      <c r="F63" s="8" t="str">
        <f>VLOOKUP(A63,'[1]List1'!$A$2:$K$264,2,FALSE)</f>
        <v>Základní škola a Mateřská škola Větrný Jeníkov, příspěvková organizace</v>
      </c>
      <c r="G63" s="8" t="str">
        <f>VLOOKUP(A63,'[1]List1'!$A$2:$K$264,6,FALSE)</f>
        <v>RNDr. Blanka Vodová</v>
      </c>
      <c r="H63" s="8">
        <f>VLOOKUP(A63,'[1]List1'!$A$2:$K$264,8,FALSE)</f>
        <v>567275106</v>
      </c>
      <c r="I63" s="8" t="str">
        <f>VLOOKUP(A63,'[1]List1'!$A$2:$K$264,7,FALSE)</f>
        <v>vetrnyjenikov@volny.cz</v>
      </c>
      <c r="J63" s="14">
        <v>12</v>
      </c>
    </row>
    <row r="64" spans="1:10" ht="15">
      <c r="A64" s="8">
        <v>102443866</v>
      </c>
      <c r="B64" s="8">
        <v>600117120</v>
      </c>
      <c r="C64" s="8" t="s">
        <v>146</v>
      </c>
      <c r="D64" s="8" t="s">
        <v>147</v>
      </c>
      <c r="E64" s="8" t="s">
        <v>156</v>
      </c>
      <c r="F64" s="8" t="str">
        <f>VLOOKUP(A64,'[1]List1'!$A$2:$K$264,2,FALSE)</f>
        <v>Základní škola Telč, Masarykova 141, příspěvková organizace</v>
      </c>
      <c r="G64" s="8" t="str">
        <f>VLOOKUP(A64,'[1]List1'!$A$2:$K$264,6,FALSE)</f>
        <v>Mgr. Karel Navrátil</v>
      </c>
      <c r="H64" s="8">
        <f>VLOOKUP(A64,'[1]List1'!$A$2:$K$264,8,FALSE)</f>
        <v>567243710</v>
      </c>
      <c r="I64" s="8" t="str">
        <f>VLOOKUP(A64,'[1]List1'!$A$2:$K$264,7,FALSE)</f>
        <v>reditel@zstelc.eu</v>
      </c>
      <c r="J64" s="14">
        <v>41</v>
      </c>
    </row>
    <row r="65" spans="1:10" ht="15">
      <c r="A65" s="8">
        <v>102443874</v>
      </c>
      <c r="B65" s="8">
        <v>600117138</v>
      </c>
      <c r="C65" s="8" t="s">
        <v>146</v>
      </c>
      <c r="D65" s="8" t="s">
        <v>148</v>
      </c>
      <c r="E65" s="8" t="s">
        <v>156</v>
      </c>
      <c r="F65" s="8" t="str">
        <f>VLOOKUP(A65,'[1]List1'!$A$2:$K$264,2,FALSE)</f>
        <v>Základní škola Telč, Hradecká 234, příspěvková organizace</v>
      </c>
      <c r="G65" s="8" t="str">
        <f>VLOOKUP(A65,'[1]List1'!$A$2:$K$264,6,FALSE)</f>
        <v>Mgr. Miluše Remešová</v>
      </c>
      <c r="H65" s="8">
        <f>VLOOKUP(A65,'[1]List1'!$A$2:$K$264,8,FALSE)</f>
        <v>567243673</v>
      </c>
      <c r="I65" s="8" t="str">
        <f>VLOOKUP(A65,'[1]List1'!$A$2:$K$264,7,FALSE)</f>
        <v>reditelka@zshradeckatelc.cz</v>
      </c>
      <c r="J65" s="14">
        <v>41</v>
      </c>
    </row>
    <row r="66" spans="1:10" ht="15">
      <c r="A66" s="8">
        <v>102443921</v>
      </c>
      <c r="B66" s="8">
        <v>600117146</v>
      </c>
      <c r="C66" s="8" t="s">
        <v>149</v>
      </c>
      <c r="D66" s="8" t="s">
        <v>150</v>
      </c>
      <c r="E66" s="8" t="s">
        <v>156</v>
      </c>
      <c r="F66" s="8" t="str">
        <f>VLOOKUP(A66,'[1]List1'!$A$2:$K$264,2,FALSE)</f>
        <v>Základní škola a Mateřská škola Nová Říše příspěvková organizace</v>
      </c>
      <c r="G66" s="8" t="str">
        <f>VLOOKUP(A66,'[1]List1'!$A$2:$K$264,6,FALSE)</f>
        <v>Mgr. Vojtěch Vrána</v>
      </c>
      <c r="H66" s="8">
        <f>VLOOKUP(A66,'[1]List1'!$A$2:$K$264,8,FALSE)</f>
        <v>567318134</v>
      </c>
      <c r="I66" s="8" t="str">
        <f>VLOOKUP(A66,'[1]List1'!$A$2:$K$264,7,FALSE)</f>
        <v>reditel@zsnovarise.cz</v>
      </c>
      <c r="J66" s="14">
        <v>18</v>
      </c>
    </row>
    <row r="67" spans="1:10" ht="15">
      <c r="A67" s="8">
        <v>102443963</v>
      </c>
      <c r="B67" s="8">
        <v>600117162</v>
      </c>
      <c r="C67" s="8" t="s">
        <v>151</v>
      </c>
      <c r="D67" s="8" t="s">
        <v>152</v>
      </c>
      <c r="E67" s="8" t="s">
        <v>156</v>
      </c>
      <c r="F67" s="8" t="str">
        <f>VLOOKUP(A67,'[1]List1'!$A$2:$K$264,2,FALSE)</f>
        <v>Základní škola a mateřská škola Dobronín, příspěvková organizace</v>
      </c>
      <c r="G67" s="8" t="str">
        <f>VLOOKUP(A67,'[1]List1'!$A$2:$K$264,6,FALSE)</f>
        <v>Ing. Ivo Mikulášek</v>
      </c>
      <c r="H67" s="8">
        <f>VLOOKUP(A67,'[1]List1'!$A$2:$K$264,8,FALSE)</f>
        <v>567217205</v>
      </c>
      <c r="I67" s="8" t="str">
        <f>VLOOKUP(A67,'[1]List1'!$A$2:$K$264,7,FALSE)</f>
        <v>eozsdobr@centrum.cz</v>
      </c>
      <c r="J67" s="14">
        <v>22</v>
      </c>
    </row>
    <row r="68" spans="1:10" ht="15">
      <c r="A68" s="8">
        <v>102443971</v>
      </c>
      <c r="B68" s="8">
        <v>600117171</v>
      </c>
      <c r="C68" s="8" t="s">
        <v>153</v>
      </c>
      <c r="D68" s="8" t="s">
        <v>154</v>
      </c>
      <c r="E68" s="8" t="s">
        <v>156</v>
      </c>
      <c r="F68" s="8" t="str">
        <f>VLOOKUP(A68,'[1]List1'!$A$2:$K$264,2,FALSE)</f>
        <v>Základní škola a Mateřská škola Kamenice, okr. Jihlava, příspěvková organizace</v>
      </c>
      <c r="G68" s="8" t="str">
        <f>VLOOKUP(A68,'[1]List1'!$A$2:$K$264,6,FALSE)</f>
        <v>Ing. Jan Jelínek</v>
      </c>
      <c r="H68" s="8">
        <f>VLOOKUP(A68,'[1]List1'!$A$2:$K$264,8,FALSE)</f>
        <v>567273337</v>
      </c>
      <c r="I68" s="8" t="str">
        <f>VLOOKUP(A68,'[1]List1'!$A$2:$K$264,7,FALSE)</f>
        <v>skola@zskamenice.cz</v>
      </c>
      <c r="J68" s="14">
        <v>24</v>
      </c>
    </row>
    <row r="69" spans="1:10" ht="15">
      <c r="A69" s="8">
        <v>102455082</v>
      </c>
      <c r="B69" s="8">
        <v>600117197</v>
      </c>
      <c r="C69" s="8" t="s">
        <v>156</v>
      </c>
      <c r="D69" s="8" t="s">
        <v>157</v>
      </c>
      <c r="E69" s="8" t="s">
        <v>156</v>
      </c>
      <c r="F69" s="8" t="str">
        <f>VLOOKUP(A69,'[1]List1'!$A$2:$K$264,2,FALSE)</f>
        <v>Základní škola Jihlava, Havlíčkova 71, příspěvková organizace</v>
      </c>
      <c r="G69" s="8" t="str">
        <f>VLOOKUP(A69,'[1]List1'!$A$2:$K$264,6,FALSE)</f>
        <v>Mgr. Radim Foit</v>
      </c>
      <c r="H69" s="8">
        <f>VLOOKUP(A69,'[1]List1'!$A$2:$K$264,8,FALSE)</f>
        <v>567570202</v>
      </c>
      <c r="I69" s="8" t="str">
        <f>VLOOKUP(A69,'[1]List1'!$A$2:$K$264,7,FALSE)</f>
        <v>zshavlickova@ji.cz</v>
      </c>
      <c r="J69" s="14">
        <v>45</v>
      </c>
    </row>
    <row r="70" spans="1:10" ht="15">
      <c r="A70" s="8">
        <v>102455112</v>
      </c>
      <c r="B70" s="8">
        <v>600117201</v>
      </c>
      <c r="C70" s="8" t="s">
        <v>156</v>
      </c>
      <c r="D70" s="8" t="s">
        <v>158</v>
      </c>
      <c r="E70" s="8" t="s">
        <v>156</v>
      </c>
      <c r="F70" s="8" t="str">
        <f>VLOOKUP(A70,'[1]List1'!$A$2:$K$264,2,FALSE)</f>
        <v>Základní škola Jihlava, Kollárova 30, příspěvková organizace</v>
      </c>
      <c r="G70" s="8" t="str">
        <f>VLOOKUP(A70,'[1]List1'!$A$2:$K$264,6,FALSE)</f>
        <v>Mgr. Tomáš Zeman</v>
      </c>
      <c r="H70" s="8">
        <f>VLOOKUP(A70,'[1]List1'!$A$2:$K$264,8,FALSE)</f>
        <v>567563570</v>
      </c>
      <c r="I70" s="8" t="str">
        <f>VLOOKUP(A70,'[1]List1'!$A$2:$K$264,7,FALSE)</f>
        <v>zskollarova@zskol.ji.cz</v>
      </c>
      <c r="J70" s="14">
        <v>57</v>
      </c>
    </row>
    <row r="71" spans="1:10" ht="15">
      <c r="A71" s="8">
        <v>102455139</v>
      </c>
      <c r="B71" s="8">
        <v>600117219</v>
      </c>
      <c r="C71" s="8" t="s">
        <v>156</v>
      </c>
      <c r="D71" s="8" t="s">
        <v>159</v>
      </c>
      <c r="E71" s="8" t="s">
        <v>156</v>
      </c>
      <c r="F71" s="8" t="str">
        <f>VLOOKUP(A71,'[1]List1'!$A$2:$K$264,2,FALSE)</f>
        <v>Základní škola Jihlava, Seifertova 5, příspěvková organizace</v>
      </c>
      <c r="G71" s="8" t="str">
        <f>VLOOKUP(A71,'[1]List1'!$A$2:$K$264,6,FALSE)</f>
        <v>Mgr. Zdeněk Wohlhöfner</v>
      </c>
      <c r="H71" s="8">
        <f>VLOOKUP(A71,'[1]List1'!$A$2:$K$264,8,FALSE)</f>
        <v>566331513</v>
      </c>
      <c r="I71" s="8" t="str">
        <f>VLOOKUP(A71,'[1]List1'!$A$2:$K$264,7,FALSE)</f>
        <v>wohlhofner@zsseifertova.ji.cz</v>
      </c>
      <c r="J71" s="14">
        <v>101</v>
      </c>
    </row>
    <row r="72" spans="1:10" ht="15">
      <c r="A72" s="8">
        <v>102455171</v>
      </c>
      <c r="B72" s="8">
        <v>600117383</v>
      </c>
      <c r="C72" s="8" t="s">
        <v>156</v>
      </c>
      <c r="D72" s="8" t="s">
        <v>160</v>
      </c>
      <c r="E72" s="8" t="s">
        <v>156</v>
      </c>
      <c r="F72" s="8" t="str">
        <f>VLOOKUP(A72,'[1]List1'!$A$2:$K$264,2,FALSE)</f>
        <v>Základní škola Jihlava, Jungmannova 6, příspěvková organizace</v>
      </c>
      <c r="G72" s="8" t="str">
        <f>VLOOKUP(A72,'[1]List1'!$A$2:$K$264,6,FALSE)</f>
        <v>Mgr. Ivana Málková</v>
      </c>
      <c r="H72" s="8">
        <f>VLOOKUP(A72,'[1]List1'!$A$2:$K$264,8,FALSE)</f>
        <v>731698908</v>
      </c>
      <c r="I72" s="8" t="str">
        <f>VLOOKUP(A72,'[1]List1'!$A$2:$K$264,7,FALSE)</f>
        <v>ivana.malkova@jungzs.cz</v>
      </c>
      <c r="J72" s="14">
        <v>9</v>
      </c>
    </row>
    <row r="73" spans="1:10" ht="15">
      <c r="A73" s="8">
        <v>102655677</v>
      </c>
      <c r="B73" s="8">
        <v>600122204</v>
      </c>
      <c r="C73" s="8" t="s">
        <v>230</v>
      </c>
      <c r="D73" s="8" t="s">
        <v>59</v>
      </c>
      <c r="E73" s="8" t="s">
        <v>156</v>
      </c>
      <c r="F73" s="8" t="str">
        <f>VLOOKUP(A73,'[1]List1'!$A$2:$K$264,2,FALSE)</f>
        <v>Základní škola a mateřská škola Kněžice</v>
      </c>
      <c r="G73" s="8" t="str">
        <f>VLOOKUP(A73,'[1]List1'!$A$2:$K$264,6,FALSE)</f>
        <v>Mgr. Jana Kružíková</v>
      </c>
      <c r="H73" s="8">
        <f>VLOOKUP(A73,'[1]List1'!$A$2:$K$264,8,FALSE)</f>
        <v>568885529</v>
      </c>
      <c r="I73" s="8" t="str">
        <f>VLOOKUP(A73,'[1]List1'!$A$2:$K$264,7,FALSE)</f>
        <v>zsknezice.tr@worldonline.cz</v>
      </c>
      <c r="J73" s="14">
        <v>15</v>
      </c>
    </row>
    <row r="74" spans="1:10" ht="15">
      <c r="A74" s="8">
        <v>103619453</v>
      </c>
      <c r="B74" s="8">
        <v>600117308</v>
      </c>
      <c r="C74" s="8" t="s">
        <v>156</v>
      </c>
      <c r="D74" s="8" t="s">
        <v>340</v>
      </c>
      <c r="E74" s="8" t="s">
        <v>156</v>
      </c>
      <c r="F74" s="8" t="s">
        <v>474</v>
      </c>
      <c r="G74" s="8" t="s">
        <v>476</v>
      </c>
      <c r="H74" s="9">
        <v>731420000</v>
      </c>
      <c r="I74" s="8" t="s">
        <v>475</v>
      </c>
      <c r="J74" s="14">
        <v>70</v>
      </c>
    </row>
    <row r="75" spans="1:10" ht="15">
      <c r="A75" s="8">
        <v>103619461</v>
      </c>
      <c r="B75" s="8">
        <v>600117235</v>
      </c>
      <c r="C75" s="8" t="s">
        <v>341</v>
      </c>
      <c r="D75" s="8" t="s">
        <v>55</v>
      </c>
      <c r="E75" s="8" t="s">
        <v>156</v>
      </c>
      <c r="F75" s="8" t="str">
        <f>VLOOKUP(A75,'[1]List1'!$A$2:$K$264,2,FALSE)</f>
        <v>Základní škola a Mateřská škola Kozlov, příspěvková organizace</v>
      </c>
      <c r="G75" s="8" t="str">
        <f>VLOOKUP(A75,'[1]List1'!$A$2:$K$264,6,FALSE)</f>
        <v>Mgr. Jan Bouchner</v>
      </c>
      <c r="H75" s="8">
        <f>VLOOKUP(A75,'[1]List1'!$A$2:$K$264,8,FALSE)</f>
        <v>567219602</v>
      </c>
      <c r="I75" s="8" t="str">
        <f>VLOOKUP(A75,'[1]List1'!$A$2:$K$264,7,FALSE)</f>
        <v>Bouchner.Jan@seznam.cz</v>
      </c>
      <c r="J75" s="14">
        <v>5</v>
      </c>
    </row>
    <row r="76" spans="1:10" ht="15">
      <c r="A76" s="8">
        <v>103619470</v>
      </c>
      <c r="B76" s="8">
        <v>600117243</v>
      </c>
      <c r="C76" s="8" t="s">
        <v>156</v>
      </c>
      <c r="D76" s="8" t="s">
        <v>342</v>
      </c>
      <c r="E76" s="8" t="s">
        <v>156</v>
      </c>
      <c r="F76" s="8" t="str">
        <f>VLOOKUP(A76,'[1]List1'!$A$2:$K$264,2,FALSE)</f>
        <v>Základní škola Jihlava, Křížová 33, příspěvková organizace</v>
      </c>
      <c r="G76" s="8" t="str">
        <f>VLOOKUP(A76,'[1]List1'!$A$2:$K$264,6,FALSE)</f>
        <v>Mgr. Jana Nováková Hotařová</v>
      </c>
      <c r="H76" s="8">
        <f>VLOOKUP(A76,'[1]List1'!$A$2:$K$264,8,FALSE)</f>
        <v>567302990</v>
      </c>
      <c r="I76" s="8" t="str">
        <f>VLOOKUP(A76,'[1]List1'!$A$2:$K$264,7,FALSE)</f>
        <v>krizovazs@ji.cz</v>
      </c>
      <c r="J76" s="14">
        <v>21</v>
      </c>
    </row>
    <row r="77" spans="1:10" ht="15">
      <c r="A77" s="8">
        <v>108021211</v>
      </c>
      <c r="B77" s="8">
        <v>600117251</v>
      </c>
      <c r="C77" s="8" t="s">
        <v>380</v>
      </c>
      <c r="D77" s="8" t="s">
        <v>381</v>
      </c>
      <c r="E77" s="8" t="s">
        <v>156</v>
      </c>
      <c r="F77" s="8" t="str">
        <f>VLOOKUP(A77,'[1]List1'!$A$2:$K$264,2,FALSE)</f>
        <v>Základní škola a mateřská škola Cejle, příspěvková organizace</v>
      </c>
      <c r="G77" s="8" t="str">
        <f>VLOOKUP(A77,'[1]List1'!$A$2:$K$264,6,FALSE)</f>
        <v>Mgr. Ing. Marta Kozdas</v>
      </c>
      <c r="H77" s="8">
        <f>VLOOKUP(A77,'[1]List1'!$A$2:$K$264,8,FALSE)</f>
        <v>567316140</v>
      </c>
      <c r="I77" s="8" t="str">
        <f>VLOOKUP(A77,'[1]List1'!$A$2:$K$264,7,FALSE)</f>
        <v>zs.cejle@seznam.cz</v>
      </c>
      <c r="J77" s="14">
        <v>3</v>
      </c>
    </row>
    <row r="78" spans="1:10" ht="15">
      <c r="A78" s="8">
        <v>108021238</v>
      </c>
      <c r="B78" s="8">
        <v>600117278</v>
      </c>
      <c r="C78" s="8" t="s">
        <v>382</v>
      </c>
      <c r="D78" s="8" t="s">
        <v>61</v>
      </c>
      <c r="E78" s="8" t="s">
        <v>156</v>
      </c>
      <c r="F78" s="8" t="str">
        <f>VLOOKUP(A78,'[1]List1'!$A$2:$K$264,2,FALSE)</f>
        <v>Základní škola a mateřská škola Pavlov, příspěvková organizace</v>
      </c>
      <c r="G78" s="8" t="str">
        <f>VLOOKUP(A78,'[1]List1'!$A$2:$K$264,6,FALSE)</f>
        <v>Mgr. Vladimír Polodna</v>
      </c>
      <c r="H78" s="8">
        <f>VLOOKUP(A78,'[1]List1'!$A$2:$K$264,8,FALSE)</f>
        <v>731143755</v>
      </c>
      <c r="I78" s="8" t="str">
        <f>VLOOKUP(A78,'[1]List1'!$A$2:$K$264,7,FALSE)</f>
        <v>zs.pavlov@seznam.cz</v>
      </c>
      <c r="J78" s="14">
        <v>3</v>
      </c>
    </row>
    <row r="79" spans="1:10" ht="15">
      <c r="A79" s="8">
        <v>108047610</v>
      </c>
      <c r="B79" s="8">
        <v>600117286</v>
      </c>
      <c r="C79" s="8" t="s">
        <v>156</v>
      </c>
      <c r="D79" s="8" t="s">
        <v>391</v>
      </c>
      <c r="E79" s="8" t="s">
        <v>156</v>
      </c>
      <c r="F79" s="8" t="str">
        <f>VLOOKUP(A79,'[1]List1'!$A$2:$K$264,2,FALSE)</f>
        <v>Základní škola Jihlava, Demlova 32, příspěvková organizace</v>
      </c>
      <c r="G79" s="8" t="str">
        <f>VLOOKUP(A79,'[1]List1'!$A$2:$K$264,6,FALSE)</f>
        <v>Mgr. Zdeněk Nosek</v>
      </c>
      <c r="H79" s="8">
        <f>VLOOKUP(A79,'[1]List1'!$A$2:$K$264,8,FALSE)</f>
        <v>567579021</v>
      </c>
      <c r="I79" s="8" t="str">
        <f>VLOOKUP(A79,'[1]List1'!$A$2:$K$264,7,FALSE)</f>
        <v>zsjihlava@centrum.cz</v>
      </c>
      <c r="J79" s="14">
        <v>49</v>
      </c>
    </row>
    <row r="80" spans="1:10" ht="15">
      <c r="A80" s="8">
        <v>108047628</v>
      </c>
      <c r="B80" s="8">
        <v>600117294</v>
      </c>
      <c r="C80" s="8" t="s">
        <v>156</v>
      </c>
      <c r="D80" s="8" t="s">
        <v>392</v>
      </c>
      <c r="E80" s="8" t="s">
        <v>156</v>
      </c>
      <c r="F80" s="8" t="str">
        <f>VLOOKUP(A80,'[1]List1'!$A$2:$K$264,2,FALSE)</f>
        <v>Základní škola Otokara Březiny, Jihlava, příspěvková organizace</v>
      </c>
      <c r="G80" s="8" t="str">
        <f>VLOOKUP(A80,'[1]List1'!$A$2:$K$264,6,FALSE)</f>
        <v>Mgr. Pavel Říha</v>
      </c>
      <c r="H80" s="8">
        <f>VLOOKUP(A80,'[1]List1'!$A$2:$K$264,8,FALSE)</f>
        <v>567573852</v>
      </c>
      <c r="I80" s="8" t="str">
        <f>VLOOKUP(A80,'[1]List1'!$A$2:$K$264,7,FALSE)</f>
        <v>riha.pavel@zsobreziny.cz</v>
      </c>
      <c r="J80" s="14">
        <v>94</v>
      </c>
    </row>
    <row r="81" spans="1:10" ht="15">
      <c r="A81" s="8">
        <v>108047644</v>
      </c>
      <c r="B81" s="8">
        <v>600117316</v>
      </c>
      <c r="C81" s="8" t="s">
        <v>156</v>
      </c>
      <c r="D81" s="8" t="s">
        <v>394</v>
      </c>
      <c r="E81" s="8" t="s">
        <v>156</v>
      </c>
      <c r="F81" s="8" t="str">
        <f>VLOOKUP(A81,'[1]List1'!$A$2:$K$264,2,FALSE)</f>
        <v>Základní škola a mateřská škola Jihlava, Nad Plovárnou 5, příspěvková organizace</v>
      </c>
      <c r="G81" s="8" t="str">
        <f>VLOOKUP(A81,'[1]List1'!$A$2:$K$264,6,FALSE)</f>
        <v>Mgr. Jiří Šaufl</v>
      </c>
      <c r="H81" s="8">
        <f>VLOOKUP(A81,'[1]List1'!$A$2:$K$264,8,FALSE)</f>
        <v>567579472</v>
      </c>
      <c r="I81" s="8" t="str">
        <f>VLOOKUP(A81,'[1]List1'!$A$2:$K$264,7,FALSE)</f>
        <v>skola@zsplovarna.ji.cz</v>
      </c>
      <c r="J81" s="14">
        <v>39</v>
      </c>
    </row>
    <row r="82" spans="1:10" ht="15">
      <c r="A82" s="8">
        <v>108047652</v>
      </c>
      <c r="B82" s="8">
        <v>600117324</v>
      </c>
      <c r="C82" s="8" t="s">
        <v>156</v>
      </c>
      <c r="D82" s="8" t="s">
        <v>395</v>
      </c>
      <c r="E82" s="8" t="s">
        <v>156</v>
      </c>
      <c r="F82" s="8" t="str">
        <f>VLOOKUP(A82,'[1]List1'!$A$2:$K$264,2,FALSE)</f>
        <v>Základní škola T.G. Masaryka, Jihlava, příspěvková organizace</v>
      </c>
      <c r="G82" s="8" t="str">
        <f>VLOOKUP(A82,'[1]List1'!$A$2:$K$264,6,FALSE)</f>
        <v>Mgr. Zdeněk Wohlhöfner</v>
      </c>
      <c r="H82" s="8">
        <f>VLOOKUP(A82,'[1]List1'!$A$2:$K$264,8,FALSE)</f>
        <v>566331513</v>
      </c>
      <c r="I82" s="8" t="str">
        <f>VLOOKUP(A82,'[1]List1'!$A$2:$K$264,7,FALSE)</f>
        <v>wohlhofner@zsseifertova.ji.cz</v>
      </c>
      <c r="J82" s="14">
        <v>52</v>
      </c>
    </row>
    <row r="83" spans="1:10" ht="15">
      <c r="A83" s="8">
        <v>108047679</v>
      </c>
      <c r="B83" s="8">
        <v>600117341</v>
      </c>
      <c r="C83" s="8" t="s">
        <v>398</v>
      </c>
      <c r="D83" s="8" t="s">
        <v>399</v>
      </c>
      <c r="E83" s="8" t="s">
        <v>156</v>
      </c>
      <c r="F83" s="8" t="str">
        <f>VLOOKUP(A83,'[1]List1'!$A$2:$K$264,2,FALSE)</f>
        <v>Základní škola Třešť</v>
      </c>
      <c r="G83" s="8" t="str">
        <f>VLOOKUP(A83,'[1]List1'!$A$2:$K$264,6,FALSE)</f>
        <v>PaedDr. Václav Trnka</v>
      </c>
      <c r="H83" s="8">
        <f>VLOOKUP(A83,'[1]List1'!$A$2:$K$264,8,FALSE)</f>
        <v>567584941</v>
      </c>
      <c r="I83" s="8" t="str">
        <f>VLOOKUP(A83,'[1]List1'!$A$2:$K$264,7,FALSE)</f>
        <v>reditel@zs-trest.cz</v>
      </c>
      <c r="J83" s="14">
        <v>67</v>
      </c>
    </row>
    <row r="84" spans="1:10" ht="15">
      <c r="A84" s="8">
        <v>110009274</v>
      </c>
      <c r="B84" s="8">
        <v>600001644</v>
      </c>
      <c r="C84" s="8" t="s">
        <v>156</v>
      </c>
      <c r="D84" s="8" t="s">
        <v>400</v>
      </c>
      <c r="E84" s="8" t="s">
        <v>156</v>
      </c>
      <c r="F84" s="8" t="str">
        <f>VLOOKUP(A84,'[1]List1'!$A$2:$K$264,2,FALSE)</f>
        <v>Křesťanská základní škola Jihlava</v>
      </c>
      <c r="G84" s="8" t="str">
        <f>VLOOKUP(A84,'[1]List1'!$A$2:$K$264,6,FALSE)</f>
        <v>Mgr.Šárka Glösslová</v>
      </c>
      <c r="H84" s="8">
        <f>VLOOKUP(A84,'[1]List1'!$A$2:$K$264,8,FALSE)</f>
        <v>567309565</v>
      </c>
      <c r="I84" s="8" t="str">
        <f>VLOOKUP(A84,'[1]List1'!$A$2:$K$264,7,FALSE)</f>
        <v>reditelstvi@kzs.ji.cz</v>
      </c>
      <c r="J84" s="14">
        <v>17</v>
      </c>
    </row>
    <row r="85" spans="1:10" ht="15">
      <c r="A85" s="8">
        <v>118700693</v>
      </c>
      <c r="B85" s="8">
        <v>618700684</v>
      </c>
      <c r="C85" s="8" t="s">
        <v>156</v>
      </c>
      <c r="D85" s="8" t="s">
        <v>403</v>
      </c>
      <c r="E85" s="8" t="s">
        <v>156</v>
      </c>
      <c r="F85" s="8" t="str">
        <f>VLOOKUP(A85,'[1]List1'!$A$2:$K$264,2,FALSE)</f>
        <v>Základní škola speciální a Praktická škola Jihlava, příspěvková organizace</v>
      </c>
      <c r="G85" s="8" t="str">
        <f>VLOOKUP(A85,'[1]List1'!$A$2:$K$264,6,FALSE)</f>
        <v>Mgr. Zuzana Šimková</v>
      </c>
      <c r="H85" s="8">
        <f>VLOOKUP(A85,'[1]List1'!$A$2:$K$264,8,FALSE)</f>
        <v>567333644</v>
      </c>
      <c r="I85" s="8" t="str">
        <f>VLOOKUP(A85,'[1]List1'!$A$2:$K$264,7,FALSE)</f>
        <v>reditelstvi@pomskola.cz</v>
      </c>
      <c r="J85" s="14">
        <v>5</v>
      </c>
    </row>
    <row r="86" spans="1:10" ht="15">
      <c r="A86" s="8">
        <v>150012322</v>
      </c>
      <c r="B86" s="8">
        <v>650012305</v>
      </c>
      <c r="C86" s="8" t="s">
        <v>411</v>
      </c>
      <c r="D86" s="8" t="s">
        <v>412</v>
      </c>
      <c r="E86" s="8" t="s">
        <v>156</v>
      </c>
      <c r="F86" s="8" t="str">
        <f>VLOOKUP(A86,'[1]List1'!$A$2:$K$264,2,FALSE)</f>
        <v>Základní škola a Mateřská škola Stonařov, příspěvková organizace</v>
      </c>
      <c r="G86" s="8" t="str">
        <f>VLOOKUP(A86,'[1]List1'!$A$2:$K$264,6,FALSE)</f>
        <v>Mgr. Zdeněk Zdražil</v>
      </c>
      <c r="H86" s="8">
        <f>VLOOKUP(A86,'[1]List1'!$A$2:$K$264,8,FALSE)</f>
        <v>567319321</v>
      </c>
      <c r="I86" s="8" t="str">
        <f>VLOOKUP(A86,'[1]List1'!$A$2:$K$264,7,FALSE)</f>
        <v>zdenek.zdrazil@zsstonarov.cz</v>
      </c>
      <c r="J86" s="14">
        <v>10</v>
      </c>
    </row>
    <row r="87" spans="1:10" ht="15">
      <c r="A87" s="8">
        <v>150012420</v>
      </c>
      <c r="B87" s="8">
        <v>650012372</v>
      </c>
      <c r="C87" s="8" t="s">
        <v>413</v>
      </c>
      <c r="D87" s="8" t="s">
        <v>414</v>
      </c>
      <c r="E87" s="8" t="s">
        <v>156</v>
      </c>
      <c r="F87" s="8" t="str">
        <f>VLOOKUP(A87,'[1]List1'!$A$2:$K$264,2,FALSE)</f>
        <v>Základní škola a mateřská škola Batelov, příspěvková organizace</v>
      </c>
      <c r="G87" s="8" t="str">
        <f>VLOOKUP(A87,'[1]List1'!$A$2:$K$264,6,FALSE)</f>
        <v>Ing. Alena Vybíralová</v>
      </c>
      <c r="H87" s="8">
        <f>VLOOKUP(A87,'[1]List1'!$A$2:$K$264,8,FALSE)</f>
        <v>567314250</v>
      </c>
      <c r="I87" s="8" t="str">
        <f>VLOOKUP(A87,'[1]List1'!$A$2:$K$264,7,FALSE)</f>
        <v>reditel@zsbatelov.cz</v>
      </c>
      <c r="J87" s="14">
        <v>27</v>
      </c>
    </row>
    <row r="88" spans="1:10" ht="15">
      <c r="A88" s="8">
        <v>150012489</v>
      </c>
      <c r="B88" s="8">
        <v>650012453</v>
      </c>
      <c r="C88" s="8" t="s">
        <v>415</v>
      </c>
      <c r="D88" s="8" t="s">
        <v>335</v>
      </c>
      <c r="E88" s="8" t="s">
        <v>156</v>
      </c>
      <c r="F88" s="8" t="str">
        <f>VLOOKUP(A88,'[1]List1'!$A$2:$K$264,2,FALSE)</f>
        <v>Základní škola a mateřská škola Dlouhá Brtnice, příspěvková organizace</v>
      </c>
      <c r="G88" s="8" t="str">
        <f>VLOOKUP(A88,'[1]List1'!$A$2:$K$264,6,FALSE)</f>
        <v>Mgr. Ivana Konečná</v>
      </c>
      <c r="H88" s="8">
        <f>VLOOKUP(A88,'[1]List1'!$A$2:$K$264,8,FALSE)</f>
        <v>723106075</v>
      </c>
      <c r="I88" s="8" t="str">
        <f>VLOOKUP(A88,'[1]List1'!$A$2:$K$264,7,FALSE)</f>
        <v>zs@dlouhabrtnice.cz</v>
      </c>
      <c r="J88" s="14">
        <v>5</v>
      </c>
    </row>
    <row r="89" spans="1:10" ht="15">
      <c r="A89" s="8">
        <v>150014147</v>
      </c>
      <c r="B89" s="8">
        <v>650014138</v>
      </c>
      <c r="C89" s="8" t="s">
        <v>420</v>
      </c>
      <c r="D89" s="8" t="s">
        <v>421</v>
      </c>
      <c r="E89" s="8" t="s">
        <v>156</v>
      </c>
      <c r="F89" s="8" t="str">
        <f>VLOOKUP(A89,'[1]List1'!$A$2:$K$264,2,FALSE)</f>
        <v>Základní škola a Mateřská škola Zhoř, okres Jihlava, příspěvková organizace</v>
      </c>
      <c r="G89" s="8" t="str">
        <f>VLOOKUP(A89,'[1]List1'!$A$2:$K$264,6,FALSE)</f>
        <v>Mgr. Richard Března</v>
      </c>
      <c r="H89" s="8">
        <f>VLOOKUP(A89,'[1]List1'!$A$2:$K$264,8,FALSE)</f>
        <v>567277143</v>
      </c>
      <c r="I89" s="8" t="str">
        <f>VLOOKUP(A89,'[1]List1'!$A$2:$K$264,7,FALSE)</f>
        <v>zszhor@centrum.cz</v>
      </c>
      <c r="J89" s="14">
        <v>8</v>
      </c>
    </row>
    <row r="90" spans="1:10" ht="15">
      <c r="A90" s="8">
        <v>150014198</v>
      </c>
      <c r="B90" s="8">
        <v>650014189</v>
      </c>
      <c r="C90" s="8" t="s">
        <v>422</v>
      </c>
      <c r="D90" s="8" t="s">
        <v>423</v>
      </c>
      <c r="E90" s="8" t="s">
        <v>156</v>
      </c>
      <c r="F90" s="8" t="str">
        <f>VLOOKUP(A90,'[1]List1'!$A$2:$K$264,2,FALSE)</f>
        <v>Základní škola a Mateřská škola Stará Říše, příspěvková organizace</v>
      </c>
      <c r="G90" s="8" t="str">
        <f>VLOOKUP(A90,'[1]List1'!$A$2:$K$264,6,FALSE)</f>
        <v>Mgr. Ilona Kazdová</v>
      </c>
      <c r="H90" s="8">
        <f>VLOOKUP(A90,'[1]List1'!$A$2:$K$264,8,FALSE)</f>
        <v>567377615</v>
      </c>
      <c r="I90" s="8" t="str">
        <f>VLOOKUP(A90,'[1]List1'!$A$2:$K$264,7,FALSE)</f>
        <v>zs.stararise@tiscali.cz</v>
      </c>
      <c r="J90" s="14">
        <v>4</v>
      </c>
    </row>
    <row r="91" spans="1:10" ht="15">
      <c r="A91" s="8">
        <v>150014953</v>
      </c>
      <c r="B91" s="8">
        <v>650014944</v>
      </c>
      <c r="C91" s="8" t="s">
        <v>427</v>
      </c>
      <c r="D91" s="8" t="s">
        <v>49</v>
      </c>
      <c r="E91" s="8" t="s">
        <v>156</v>
      </c>
      <c r="F91" s="8" t="str">
        <f>VLOOKUP(A91,'[1]List1'!$A$2:$K$264,2,FALSE)</f>
        <v>Základní škola a Mateřská škola Mrákotín, příspěvková organizace</v>
      </c>
      <c r="G91" s="8" t="str">
        <f>VLOOKUP(A91,'[1]List1'!$A$2:$K$264,6,FALSE)</f>
        <v>Mgr. Marcela Hillayová</v>
      </c>
      <c r="H91" s="8">
        <f>VLOOKUP(A91,'[1]List1'!$A$2:$K$264,8,FALSE)</f>
        <v>567317582</v>
      </c>
      <c r="I91" s="8" t="str">
        <f>VLOOKUP(A91,'[1]List1'!$A$2:$K$264,7,FALSE)</f>
        <v>zs.mrakotin@seznam.cz</v>
      </c>
      <c r="J91" s="14">
        <v>6</v>
      </c>
    </row>
    <row r="92" spans="1:10" ht="15">
      <c r="A92" s="8">
        <v>150015062</v>
      </c>
      <c r="B92" s="8">
        <v>650015053</v>
      </c>
      <c r="C92" s="8" t="s">
        <v>430</v>
      </c>
      <c r="D92" s="8" t="s">
        <v>45</v>
      </c>
      <c r="E92" s="8" t="s">
        <v>156</v>
      </c>
      <c r="F92" s="8" t="str">
        <f>VLOOKUP(A92,'[1]List1'!$A$2:$K$264,2,FALSE)</f>
        <v>Základní škola a mateřská škola Krahulčí, okres Jihlava, příspěvková organizace</v>
      </c>
      <c r="G92" s="8" t="str">
        <f>VLOOKUP(A92,'[1]List1'!$A$2:$K$264,6,FALSE)</f>
        <v>Mgr. Naďa Vokřínková</v>
      </c>
      <c r="H92" s="8">
        <f>VLOOKUP(A92,'[1]List1'!$A$2:$K$264,8,FALSE)</f>
        <v>567317109</v>
      </c>
      <c r="I92" s="8" t="str">
        <f>VLOOKUP(A92,'[1]List1'!$A$2:$K$264,7,FALSE)</f>
        <v>reditel@zsmskrahulci.cz</v>
      </c>
      <c r="J92" s="14">
        <v>5</v>
      </c>
    </row>
    <row r="93" spans="1:10" ht="15">
      <c r="A93" s="8">
        <v>151024782</v>
      </c>
      <c r="B93" s="8">
        <v>600117332</v>
      </c>
      <c r="C93" s="8" t="s">
        <v>396</v>
      </c>
      <c r="D93" s="8" t="s">
        <v>435</v>
      </c>
      <c r="E93" s="8" t="s">
        <v>156</v>
      </c>
      <c r="F93" s="8" t="s">
        <v>492</v>
      </c>
      <c r="G93" s="8" t="s">
        <v>494</v>
      </c>
      <c r="H93" s="9">
        <v>567212404</v>
      </c>
      <c r="I93" s="8" t="s">
        <v>493</v>
      </c>
      <c r="J93" s="14">
        <v>57</v>
      </c>
    </row>
    <row r="94" spans="1:10" ht="15">
      <c r="A94" s="8">
        <v>181085259</v>
      </c>
      <c r="B94" s="8">
        <v>600116921</v>
      </c>
      <c r="C94" s="8" t="s">
        <v>446</v>
      </c>
      <c r="D94" s="8" t="s">
        <v>447</v>
      </c>
      <c r="E94" s="8" t="s">
        <v>156</v>
      </c>
      <c r="F94" s="8" t="str">
        <f>VLOOKUP(A94,'[1]List1'!$A$2:$K$264,2,FALSE)</f>
        <v>Základní škola a mateřská škola Jamné, příspěvková organizace</v>
      </c>
      <c r="G94" s="8" t="str">
        <f>VLOOKUP(A94,'[1]List1'!$A$2:$K$264,6,FALSE)</f>
        <v>Mgr. Miluše Marešová</v>
      </c>
      <c r="H94" s="8">
        <f>VLOOKUP(A94,'[1]List1'!$A$2:$K$264,8,FALSE)</f>
        <v>567277147</v>
      </c>
      <c r="I94" s="8" t="str">
        <f>VLOOKUP(A94,'[1]List1'!$A$2:$K$264,7,FALSE)</f>
        <v>v_zs.jamne@volny.cz</v>
      </c>
      <c r="J94" s="14">
        <v>5</v>
      </c>
    </row>
    <row r="95" spans="1:10" ht="15">
      <c r="A95" s="8">
        <v>181097630</v>
      </c>
      <c r="B95" s="8">
        <v>691012547</v>
      </c>
      <c r="C95" s="8" t="s">
        <v>156</v>
      </c>
      <c r="D95" s="8" t="s">
        <v>451</v>
      </c>
      <c r="E95" s="8" t="s">
        <v>156</v>
      </c>
      <c r="F95" s="8" t="str">
        <f>VLOOKUP(A95,'[1]List1'!$A$2:$K$264,2,FALSE)</f>
        <v>ScioŠkola Jihlava - základní škola, s.r.o.</v>
      </c>
      <c r="G95" s="8" t="str">
        <f>VLOOKUP(A95,'[1]List1'!$A$2:$K$264,6,FALSE)</f>
        <v>MgA. Bc. Radka Matějíčková</v>
      </c>
      <c r="H95" s="8">
        <f>VLOOKUP(A95,'[1]List1'!$A$2:$K$264,8,FALSE)</f>
        <v>234705023</v>
      </c>
      <c r="I95" s="8" t="str">
        <f>VLOOKUP(A95,'[1]List1'!$A$2:$K$264,7,FALSE)</f>
        <v>scioskoly@scio.cz</v>
      </c>
      <c r="J95" s="14">
        <v>10</v>
      </c>
    </row>
    <row r="96" spans="1:10" ht="15">
      <c r="A96" s="8">
        <v>181104725</v>
      </c>
      <c r="B96" s="8">
        <v>691013357</v>
      </c>
      <c r="C96" s="8" t="s">
        <v>396</v>
      </c>
      <c r="D96" s="8" t="s">
        <v>452</v>
      </c>
      <c r="E96" s="8" t="s">
        <v>156</v>
      </c>
      <c r="F96" s="8" t="str">
        <f>VLOOKUP(A96,'[1]List1'!$A$2:$K$264,2,FALSE)</f>
        <v>Meruzalka Montessori základní škola v Polné</v>
      </c>
      <c r="G96" s="8" t="str">
        <f>VLOOKUP(A96,'[1]List1'!$A$2:$K$264,6,FALSE)</f>
        <v>Mgr. Jana Procházková</v>
      </c>
      <c r="H96" s="8">
        <f>VLOOKUP(A96,'[1]List1'!$A$2:$K$264,8,FALSE)</f>
        <v>603862950</v>
      </c>
      <c r="I96" s="8" t="str">
        <f>VLOOKUP(A96,'[1]List1'!$A$2:$K$264,7,FALSE)</f>
        <v>reditel@meruzalka.cz</v>
      </c>
      <c r="J96" s="14">
        <v>1</v>
      </c>
    </row>
    <row r="97" spans="1:10" ht="15">
      <c r="A97" s="8">
        <v>181112566</v>
      </c>
      <c r="B97" s="8">
        <v>691004145</v>
      </c>
      <c r="C97" s="8" t="s">
        <v>156</v>
      </c>
      <c r="D97" s="8" t="s">
        <v>454</v>
      </c>
      <c r="E97" s="8" t="s">
        <v>156</v>
      </c>
      <c r="F97" s="8" t="s">
        <v>504</v>
      </c>
      <c r="G97" s="8" t="s">
        <v>506</v>
      </c>
      <c r="H97" s="9">
        <v>778095951</v>
      </c>
      <c r="I97" s="8" t="s">
        <v>505</v>
      </c>
      <c r="J97" s="14">
        <v>5</v>
      </c>
    </row>
    <row r="98" spans="1:10" ht="15">
      <c r="A98" s="8">
        <v>102175349</v>
      </c>
      <c r="B98" s="8">
        <v>600022421</v>
      </c>
      <c r="C98" s="8" t="s">
        <v>114</v>
      </c>
      <c r="D98" s="8" t="s">
        <v>115</v>
      </c>
      <c r="E98" s="8" t="s">
        <v>114</v>
      </c>
      <c r="F98" s="8" t="str">
        <f>VLOOKUP(A98,'[1]List1'!$A$2:$K$264,2,FALSE)</f>
        <v>Základní škola Pelhřimov, Komenského 1326</v>
      </c>
      <c r="G98" s="8" t="str">
        <f>VLOOKUP(A98,'[1]List1'!$A$2:$K$264,6,FALSE)</f>
        <v>Mgr. Skořepa Martin</v>
      </c>
      <c r="H98" s="8">
        <f>VLOOKUP(A98,'[1]List1'!$A$2:$K$264,8,FALSE)</f>
        <v>565325413</v>
      </c>
      <c r="I98" s="8" t="str">
        <f>VLOOKUP(A98,'[1]List1'!$A$2:$K$264,7,FALSE)</f>
        <v>martin.skorepa@zskompe.cz</v>
      </c>
      <c r="J98" s="14">
        <v>3</v>
      </c>
    </row>
    <row r="99" spans="1:10" ht="15">
      <c r="A99" s="8">
        <v>102451958</v>
      </c>
      <c r="B99" s="8">
        <v>600061248</v>
      </c>
      <c r="C99" s="8" t="s">
        <v>114</v>
      </c>
      <c r="D99" s="8" t="s">
        <v>155</v>
      </c>
      <c r="E99" s="8" t="s">
        <v>114</v>
      </c>
      <c r="F99" s="8" t="str">
        <f>VLOOKUP(A99,'[1]List1'!$A$2:$K$264,2,FALSE)</f>
        <v>Základní škola Pelhřimov, Osvobození 1881, příspěvková organizace</v>
      </c>
      <c r="G99" s="8" t="str">
        <f>VLOOKUP(A99,'[1]List1'!$A$2:$K$264,6,FALSE)</f>
        <v>Mgr. Vladimíra Madronová</v>
      </c>
      <c r="H99" s="8">
        <f>VLOOKUP(A99,'[1]List1'!$A$2:$K$264,8,FALSE)</f>
        <v>565326555</v>
      </c>
      <c r="I99" s="8" t="str">
        <f>VLOOKUP(A99,'[1]List1'!$A$2:$K$264,7,FALSE)</f>
        <v>info@zsospe.cz</v>
      </c>
      <c r="J99" s="14">
        <v>44</v>
      </c>
    </row>
    <row r="100" spans="1:10" ht="15">
      <c r="A100" s="8">
        <v>107721317</v>
      </c>
      <c r="B100" s="8">
        <v>600061256</v>
      </c>
      <c r="C100" s="8" t="s">
        <v>344</v>
      </c>
      <c r="D100" s="8" t="s">
        <v>345</v>
      </c>
      <c r="E100" s="8" t="s">
        <v>114</v>
      </c>
      <c r="F100" s="8" t="str">
        <f>VLOOKUP(A100,'[1]List1'!$A$2:$K$264,2,FALSE)</f>
        <v>Základní škola a mateřská škola Častrov, okres Pelhřimov</v>
      </c>
      <c r="G100" s="8" t="str">
        <f>VLOOKUP(A100,'[1]List1'!$A$2:$K$264,6,FALSE)</f>
        <v>Mgr. Pavel Pospíšil</v>
      </c>
      <c r="H100" s="8">
        <f>VLOOKUP(A100,'[1]List1'!$A$2:$K$264,8,FALSE)</f>
        <v>565437112</v>
      </c>
      <c r="I100" s="8" t="str">
        <f>VLOOKUP(A100,'[1]List1'!$A$2:$K$264,7,FALSE)</f>
        <v>skolacastrov@seznam.cz</v>
      </c>
      <c r="J100" s="14">
        <v>4</v>
      </c>
    </row>
    <row r="101" spans="1:10" ht="15">
      <c r="A101" s="8">
        <v>107721325</v>
      </c>
      <c r="B101" s="8">
        <v>600061264</v>
      </c>
      <c r="C101" s="8" t="s">
        <v>346</v>
      </c>
      <c r="D101" s="8" t="s">
        <v>347</v>
      </c>
      <c r="E101" s="8" t="s">
        <v>114</v>
      </c>
      <c r="F101" s="8" t="str">
        <f>VLOOKUP(A101,'[1]List1'!$A$2:$K$264,2,FALSE)</f>
        <v>Základní škola a Mateřská škola Čejov, okres Pelhřimov</v>
      </c>
      <c r="G101" s="8" t="str">
        <f>VLOOKUP(A101,'[1]List1'!$A$2:$K$264,6,FALSE)</f>
        <v>Mgr. Jiří Hurda</v>
      </c>
      <c r="H101" s="8">
        <f>VLOOKUP(A101,'[1]List1'!$A$2:$K$264,8,FALSE)</f>
        <v>565564483</v>
      </c>
      <c r="I101" s="8" t="str">
        <f>VLOOKUP(A101,'[1]List1'!$A$2:$K$264,7,FALSE)</f>
        <v>zs.cejov@centrum.cz</v>
      </c>
      <c r="J101" s="14">
        <v>2</v>
      </c>
    </row>
    <row r="102" spans="1:10" ht="15">
      <c r="A102" s="8">
        <v>107721333</v>
      </c>
      <c r="B102" s="8">
        <v>600061272</v>
      </c>
      <c r="C102" s="8" t="s">
        <v>348</v>
      </c>
      <c r="D102" s="8" t="s">
        <v>259</v>
      </c>
      <c r="E102" s="8" t="s">
        <v>114</v>
      </c>
      <c r="F102" s="8" t="str">
        <f>VLOOKUP(A102,'[1]List1'!$A$2:$K$264,2,FALSE)</f>
        <v>Základní škola a mateřská škola Jiřice, okres Pelhřimov</v>
      </c>
      <c r="G102" s="8" t="str">
        <f>VLOOKUP(A102,'[1]List1'!$A$2:$K$264,6,FALSE)</f>
        <v>Mgr. Ilona Prokopová</v>
      </c>
      <c r="H102" s="8">
        <f>VLOOKUP(A102,'[1]List1'!$A$2:$K$264,8,FALSE)</f>
        <v>565532365</v>
      </c>
      <c r="I102" s="8" t="str">
        <f>VLOOKUP(A102,'[1]List1'!$A$2:$K$264,7,FALSE)</f>
        <v>ilona.prokopova@seznam.cz</v>
      </c>
      <c r="J102" s="14">
        <v>18</v>
      </c>
    </row>
    <row r="103" spans="1:10" ht="15">
      <c r="A103" s="8">
        <v>107721368</v>
      </c>
      <c r="B103" s="8">
        <v>600061299</v>
      </c>
      <c r="C103" s="8" t="s">
        <v>349</v>
      </c>
      <c r="D103" s="8" t="s">
        <v>53</v>
      </c>
      <c r="E103" s="8" t="s">
        <v>114</v>
      </c>
      <c r="F103" s="8" t="str">
        <f>VLOOKUP(A103,'[1]List1'!$A$2:$K$264,2,FALSE)</f>
        <v>Základní škola a mateřská škola Olešná, okres Pelhřimov</v>
      </c>
      <c r="G103" s="8" t="str">
        <f>VLOOKUP(A103,'[1]List1'!$A$2:$K$264,6,FALSE)</f>
        <v>Mgr. Romana Šulcová</v>
      </c>
      <c r="H103" s="8">
        <f>VLOOKUP(A103,'[1]List1'!$A$2:$K$264,8,FALSE)</f>
        <v>565322489</v>
      </c>
      <c r="I103" s="8" t="str">
        <f>VLOOKUP(A103,'[1]List1'!$A$2:$K$264,7,FALSE)</f>
        <v>skola@olesna.cz</v>
      </c>
      <c r="J103" s="14">
        <v>9</v>
      </c>
    </row>
    <row r="104" spans="1:10" ht="15">
      <c r="A104" s="8">
        <v>107721414</v>
      </c>
      <c r="B104" s="8">
        <v>600061337</v>
      </c>
      <c r="C104" s="8" t="s">
        <v>350</v>
      </c>
      <c r="D104" s="8" t="s">
        <v>351</v>
      </c>
      <c r="E104" s="8" t="s">
        <v>114</v>
      </c>
      <c r="F104" s="8" t="str">
        <f>VLOOKUP(A104,'[1]List1'!$A$2:$K$264,2,FALSE)</f>
        <v>Základní škola a Mateřská škola Černovice, příspěvková organizace</v>
      </c>
      <c r="G104" s="8" t="str">
        <f>VLOOKUP(A104,'[1]List1'!$A$2:$K$264,6,FALSE)</f>
        <v>Mgr. Robert Štefánek</v>
      </c>
      <c r="H104" s="8">
        <f>VLOOKUP(A104,'[1]List1'!$A$2:$K$264,8,FALSE)</f>
        <v>565492127</v>
      </c>
      <c r="I104" s="8" t="str">
        <f>VLOOKUP(A104,'[1]List1'!$A$2:$K$264,7,FALSE)</f>
        <v>zs.cernovice@worldonline.cz</v>
      </c>
      <c r="J104" s="14">
        <v>19</v>
      </c>
    </row>
    <row r="105" spans="1:10" ht="15">
      <c r="A105" s="8">
        <v>107721431</v>
      </c>
      <c r="B105" s="8">
        <v>600061353</v>
      </c>
      <c r="C105" s="8" t="s">
        <v>352</v>
      </c>
      <c r="D105" s="8" t="s">
        <v>353</v>
      </c>
      <c r="E105" s="8" t="s">
        <v>114</v>
      </c>
      <c r="F105" s="8" t="str">
        <f>VLOOKUP(A105,'[1]List1'!$A$2:$K$264,2,FALSE)</f>
        <v>Základní škola Horní Cerekev, okres Pelhřimov</v>
      </c>
      <c r="G105" s="8" t="str">
        <f>VLOOKUP(A105,'[1]List1'!$A$2:$K$264,6,FALSE)</f>
        <v>Mgr. Vítězslav Skopal</v>
      </c>
      <c r="H105" s="8">
        <f>VLOOKUP(A105,'[1]List1'!$A$2:$K$264,8,FALSE)</f>
        <v>724916649</v>
      </c>
      <c r="I105" s="8" t="str">
        <f>VLOOKUP(A105,'[1]List1'!$A$2:$K$264,7,FALSE)</f>
        <v>zs.horcer@razdva.cz</v>
      </c>
      <c r="J105" s="14">
        <v>20</v>
      </c>
    </row>
    <row r="106" spans="1:10" ht="15">
      <c r="A106" s="8">
        <v>107721457</v>
      </c>
      <c r="B106" s="8">
        <v>600061370</v>
      </c>
      <c r="C106" s="16" t="s">
        <v>116</v>
      </c>
      <c r="D106" s="8" t="s">
        <v>354</v>
      </c>
      <c r="E106" s="8" t="s">
        <v>114</v>
      </c>
      <c r="F106" s="8" t="str">
        <f>VLOOKUP(A106,'[1]List1'!$A$2:$K$264,2,FALSE)</f>
        <v>Základní škola Humpolec, Hálkova 591, okres Pelhřimov</v>
      </c>
      <c r="G106" s="8" t="str">
        <f>VLOOKUP(A106,'[1]List1'!$A$2:$K$264,6,FALSE)</f>
        <v>Mgr. Václav Strnad</v>
      </c>
      <c r="H106" s="8">
        <f>VLOOKUP(A106,'[1]List1'!$A$2:$K$264,8,FALSE)</f>
        <v>565532159</v>
      </c>
      <c r="I106" s="8" t="str">
        <f>VLOOKUP(A106,'[1]List1'!$A$2:$K$264,7,FALSE)</f>
        <v>reditel.halkova@zshumpolec.cz</v>
      </c>
      <c r="J106" s="14">
        <v>87</v>
      </c>
    </row>
    <row r="107" spans="1:10" ht="15">
      <c r="A107" s="8">
        <v>107721473</v>
      </c>
      <c r="B107" s="8">
        <v>600061388</v>
      </c>
      <c r="C107" s="16" t="s">
        <v>118</v>
      </c>
      <c r="D107" s="8" t="s">
        <v>355</v>
      </c>
      <c r="E107" s="8" t="s">
        <v>114</v>
      </c>
      <c r="F107" s="8" t="str">
        <f>VLOOKUP(A107,'[1]List1'!$A$2:$K$264,2,FALSE)</f>
        <v>Základní škola Kamenice nad Lipou, okres Pelhřimov</v>
      </c>
      <c r="G107" s="8" t="str">
        <f>VLOOKUP(A107,'[1]List1'!$A$2:$K$264,6,FALSE)</f>
        <v>Mgr. Vladimír Dobal</v>
      </c>
      <c r="H107" s="8">
        <f>VLOOKUP(A107,'[1]List1'!$A$2:$K$264,8,FALSE)</f>
        <v>565432166</v>
      </c>
      <c r="I107" s="8" t="str">
        <f>VLOOKUP(A107,'[1]List1'!$A$2:$K$264,7,FALSE)</f>
        <v>info@zskamenicenl.cz</v>
      </c>
      <c r="J107" s="14">
        <v>40</v>
      </c>
    </row>
    <row r="108" spans="1:10" ht="15">
      <c r="A108" s="8">
        <v>107721481</v>
      </c>
      <c r="B108" s="8">
        <v>600061396</v>
      </c>
      <c r="C108" s="8" t="s">
        <v>356</v>
      </c>
      <c r="D108" s="8" t="s">
        <v>357</v>
      </c>
      <c r="E108" s="8" t="s">
        <v>114</v>
      </c>
      <c r="F108" s="8" t="str">
        <f>VLOOKUP(A108,'[1]List1'!$A$2:$K$264,2,FALSE)</f>
        <v>Základní škola a mateřská škola Košetice</v>
      </c>
      <c r="G108" s="8" t="str">
        <f>VLOOKUP(A108,'[1]List1'!$A$2:$K$264,6,FALSE)</f>
        <v>Mgr. Jaroslav Skolek</v>
      </c>
      <c r="H108" s="8">
        <f>VLOOKUP(A108,'[1]List1'!$A$2:$K$264,8,FALSE)</f>
        <v>565498183</v>
      </c>
      <c r="I108" s="8" t="str">
        <f>VLOOKUP(A108,'[1]List1'!$A$2:$K$264,7,FALSE)</f>
        <v>zskos@seznam.cz</v>
      </c>
      <c r="J108" s="14">
        <v>18</v>
      </c>
    </row>
    <row r="109" spans="1:10" ht="15">
      <c r="A109" s="8">
        <v>107721503</v>
      </c>
      <c r="B109" s="8">
        <v>600061418</v>
      </c>
      <c r="C109" s="8" t="s">
        <v>358</v>
      </c>
      <c r="D109" s="8" t="s">
        <v>188</v>
      </c>
      <c r="E109" s="8" t="s">
        <v>114</v>
      </c>
      <c r="F109" s="8" t="str">
        <f>VLOOKUP(A109,'[1]List1'!$A$2:$K$264,2,FALSE)</f>
        <v>Základní škola a Mateřská škola Nová Cerekev</v>
      </c>
      <c r="G109" s="8" t="str">
        <f>VLOOKUP(A109,'[1]List1'!$A$2:$K$264,6,FALSE)</f>
        <v>Mgr. Miroslav Pech</v>
      </c>
      <c r="H109" s="8">
        <f>VLOOKUP(A109,'[1]List1'!$A$2:$K$264,8,FALSE)</f>
        <v>702164133</v>
      </c>
      <c r="I109" s="8" t="str">
        <f>VLOOKUP(A109,'[1]List1'!$A$2:$K$264,7,FALSE)</f>
        <v>reditel@zsnovacerekev.cz</v>
      </c>
      <c r="J109" s="14">
        <v>9</v>
      </c>
    </row>
    <row r="110" spans="1:10" ht="15">
      <c r="A110" s="8">
        <v>107721511</v>
      </c>
      <c r="B110" s="8">
        <v>600061426</v>
      </c>
      <c r="C110" s="8" t="s">
        <v>359</v>
      </c>
      <c r="D110" s="8" t="s">
        <v>208</v>
      </c>
      <c r="E110" s="8" t="s">
        <v>114</v>
      </c>
      <c r="F110" s="8" t="str">
        <f>VLOOKUP(A110,'[1]List1'!$A$2:$K$264,2,FALSE)</f>
        <v>Základní škola Nový Rychnov, okres Pelhřimov</v>
      </c>
      <c r="G110" s="8" t="str">
        <f>VLOOKUP(A110,'[1]List1'!$A$2:$K$264,6,FALSE)</f>
        <v>Mgr. Vladimír Srb</v>
      </c>
      <c r="H110" s="8">
        <f>VLOOKUP(A110,'[1]List1'!$A$2:$K$264,8,FALSE)</f>
        <v>565392371</v>
      </c>
      <c r="I110" s="8" t="str">
        <f>VLOOKUP(A110,'[1]List1'!$A$2:$K$264,7,FALSE)</f>
        <v>zsnovyrychnov@iol.cz</v>
      </c>
      <c r="J110" s="14">
        <v>11</v>
      </c>
    </row>
    <row r="111" spans="1:10" ht="15">
      <c r="A111" s="8">
        <v>107721520</v>
      </c>
      <c r="B111" s="8">
        <v>600061434</v>
      </c>
      <c r="C111" s="8" t="s">
        <v>360</v>
      </c>
      <c r="D111" s="8" t="s">
        <v>361</v>
      </c>
      <c r="E111" s="8" t="s">
        <v>114</v>
      </c>
      <c r="F111" s="8" t="str">
        <f>VLOOKUP(A111,'[1]List1'!$A$2:$K$264,2,FALSE)</f>
        <v>Základní škola a mateřská škola Obrataň</v>
      </c>
      <c r="G111" s="8" t="str">
        <f>VLOOKUP(A111,'[1]List1'!$A$2:$K$264,6,FALSE)</f>
        <v>František Vostarek</v>
      </c>
      <c r="H111" s="8">
        <f>VLOOKUP(A111,'[1]List1'!$A$2:$K$264,8,FALSE)</f>
        <v>565441120</v>
      </c>
      <c r="I111" s="8" t="str">
        <f>VLOOKUP(A111,'[1]List1'!$A$2:$K$264,7,FALSE)</f>
        <v>zs.obratan@worldonline.cz</v>
      </c>
      <c r="J111" s="14">
        <v>10</v>
      </c>
    </row>
    <row r="112" spans="1:10" ht="15">
      <c r="A112" s="8">
        <v>107721546</v>
      </c>
      <c r="B112" s="8">
        <v>600061442</v>
      </c>
      <c r="C112" s="8" t="s">
        <v>362</v>
      </c>
      <c r="D112" s="8" t="s">
        <v>364</v>
      </c>
      <c r="E112" s="8" t="s">
        <v>114</v>
      </c>
      <c r="F112" s="8" t="s">
        <v>477</v>
      </c>
      <c r="G112" s="8" t="s">
        <v>479</v>
      </c>
      <c r="H112" s="9">
        <v>607939224</v>
      </c>
      <c r="I112" s="8" t="s">
        <v>478</v>
      </c>
      <c r="J112" s="14">
        <v>60</v>
      </c>
    </row>
    <row r="113" spans="1:10" ht="15">
      <c r="A113" s="8">
        <v>107721554</v>
      </c>
      <c r="B113" s="8">
        <v>600061469</v>
      </c>
      <c r="C113" s="8" t="s">
        <v>114</v>
      </c>
      <c r="D113" s="8" t="s">
        <v>365</v>
      </c>
      <c r="E113" s="8" t="s">
        <v>114</v>
      </c>
      <c r="F113" s="8" t="str">
        <f>VLOOKUP(A113,'[1]List1'!$A$2:$K$264,2,FALSE)</f>
        <v>Základní škola Pelhřimov, Krásovy domky 989, příspěvková organizace</v>
      </c>
      <c r="G113" s="8" t="str">
        <f>VLOOKUP(A113,'[1]List1'!$A$2:$K$264,6,FALSE)</f>
        <v>Mgr. Pavel Rafaj</v>
      </c>
      <c r="H113" s="8">
        <f>VLOOKUP(A113,'[1]List1'!$A$2:$K$264,8,FALSE)</f>
        <v>565325946</v>
      </c>
      <c r="I113" s="8" t="str">
        <f>VLOOKUP(A113,'[1]List1'!$A$2:$K$264,7,FALSE)</f>
        <v>rafaj@krasovy-domky.cz</v>
      </c>
      <c r="J113" s="14">
        <v>58</v>
      </c>
    </row>
    <row r="114" spans="1:10" ht="15">
      <c r="A114" s="8">
        <v>107721562</v>
      </c>
      <c r="B114" s="8">
        <v>600061477</v>
      </c>
      <c r="C114" s="8" t="s">
        <v>114</v>
      </c>
      <c r="D114" s="8" t="s">
        <v>366</v>
      </c>
      <c r="E114" s="8" t="s">
        <v>114</v>
      </c>
      <c r="F114" s="8" t="str">
        <f>VLOOKUP(A114,'[1]List1'!$A$2:$K$264,2,FALSE)</f>
        <v>Základní škola Pelhřimov, Komenského 1465, příspěvková organizace</v>
      </c>
      <c r="G114" s="8" t="str">
        <f>VLOOKUP(A114,'[1]List1'!$A$2:$K$264,6,FALSE)</f>
        <v>Mgr. Martin Skořepa</v>
      </c>
      <c r="H114" s="8">
        <f>VLOOKUP(A114,'[1]List1'!$A$2:$K$264,8,FALSE)</f>
        <v>565325413</v>
      </c>
      <c r="I114" s="8" t="str">
        <f>VLOOKUP(A114,'[1]List1'!$A$2:$K$264,7,FALSE)</f>
        <v>info@zskompe.cz</v>
      </c>
      <c r="J114" s="14">
        <v>52</v>
      </c>
    </row>
    <row r="115" spans="1:10" ht="15">
      <c r="A115" s="8">
        <v>107721571</v>
      </c>
      <c r="B115" s="8">
        <v>600061485</v>
      </c>
      <c r="C115" s="8" t="s">
        <v>114</v>
      </c>
      <c r="D115" s="8" t="s">
        <v>367</v>
      </c>
      <c r="E115" s="8" t="s">
        <v>114</v>
      </c>
      <c r="F115" s="8" t="str">
        <f>VLOOKUP(A115,'[1]List1'!$A$2:$K$264,2,FALSE)</f>
        <v>Základní škola Pelhřimov, Na Pražské 1543, příspěvková organizace</v>
      </c>
      <c r="G115" s="8" t="str">
        <f>VLOOKUP(A115,'[1]List1'!$A$2:$K$264,6,FALSE)</f>
        <v>Mgr. Luděk Charouzek</v>
      </c>
      <c r="H115" s="8">
        <f>VLOOKUP(A115,'[1]List1'!$A$2:$K$264,8,FALSE)</f>
        <v>565326292</v>
      </c>
      <c r="I115" s="8" t="str">
        <f>VLOOKUP(A115,'[1]List1'!$A$2:$K$264,7,FALSE)</f>
        <v>reditel@zs-prazska-pe.cz</v>
      </c>
      <c r="J115" s="14">
        <v>57</v>
      </c>
    </row>
    <row r="116" spans="1:10" ht="15">
      <c r="A116" s="8">
        <v>107721589</v>
      </c>
      <c r="B116" s="8">
        <v>600061493</v>
      </c>
      <c r="C116" s="8" t="s">
        <v>368</v>
      </c>
      <c r="D116" s="8" t="s">
        <v>369</v>
      </c>
      <c r="E116" s="8" t="s">
        <v>114</v>
      </c>
      <c r="F116" s="8" t="str">
        <f>VLOOKUP(A116,'[1]List1'!$A$2:$K$264,2,FALSE)</f>
        <v>Základní škola Otokara Březiny Počátky, okres Pelhřimov</v>
      </c>
      <c r="G116" s="8" t="str">
        <f>VLOOKUP(A116,'[1]List1'!$A$2:$K$264,6,FALSE)</f>
        <v>Mgr. Jaroslav Blažíček</v>
      </c>
      <c r="H116" s="8">
        <f>VLOOKUP(A116,'[1]List1'!$A$2:$K$264,8,FALSE)</f>
        <v>561034916</v>
      </c>
      <c r="I116" s="8" t="str">
        <f>VLOOKUP(A116,'[1]List1'!$A$2:$K$264,7,FALSE)</f>
        <v>zs@pocatky.cz</v>
      </c>
      <c r="J116" s="14">
        <v>35</v>
      </c>
    </row>
    <row r="117" spans="1:10" ht="15">
      <c r="A117" s="8">
        <v>107721597</v>
      </c>
      <c r="B117" s="8">
        <v>600061507</v>
      </c>
      <c r="C117" s="8" t="s">
        <v>370</v>
      </c>
      <c r="D117" s="8" t="s">
        <v>371</v>
      </c>
      <c r="E117" s="8" t="s">
        <v>114</v>
      </c>
      <c r="F117" s="8" t="str">
        <f>VLOOKUP(A117,'[1]List1'!$A$2:$K$264,2,FALSE)</f>
        <v>Základní škola Senožaty, okres Pelhřimov</v>
      </c>
      <c r="G117" s="8" t="str">
        <f>VLOOKUP(A117,'[1]List1'!$A$2:$K$264,6,FALSE)</f>
        <v>Mgr. Iveta Neradová</v>
      </c>
      <c r="H117" s="8">
        <f>VLOOKUP(A117,'[1]List1'!$A$2:$K$264,8,FALSE)</f>
        <v>565582153</v>
      </c>
      <c r="I117" s="8" t="str">
        <f>VLOOKUP(A117,'[1]List1'!$A$2:$K$264,7,FALSE)</f>
        <v>reditelstvi@zssenozaty.cz</v>
      </c>
      <c r="J117" s="14">
        <v>11</v>
      </c>
    </row>
    <row r="118" spans="1:10" ht="15">
      <c r="A118" s="8">
        <v>107721601</v>
      </c>
      <c r="B118" s="8">
        <v>600061515</v>
      </c>
      <c r="C118" s="8" t="s">
        <v>372</v>
      </c>
      <c r="D118" s="8" t="s">
        <v>373</v>
      </c>
      <c r="E118" s="8" t="s">
        <v>114</v>
      </c>
      <c r="F118" s="8" t="str">
        <f>VLOOKUP(A118,'[1]List1'!$A$2:$K$264,2,FALSE)</f>
        <v>Základní škola a Mateřská škola Vyskytná, okres Pelhřimov, příspěvková organizace</v>
      </c>
      <c r="G118" s="8" t="str">
        <f>VLOOKUP(A118,'[1]List1'!$A$2:$K$264,6,FALSE)</f>
        <v>Mgr. Lenka Linhartová</v>
      </c>
      <c r="H118" s="8">
        <f>VLOOKUP(A118,'[1]List1'!$A$2:$K$264,8,FALSE)</f>
        <v>605207884</v>
      </c>
      <c r="I118" s="8" t="str">
        <f>VLOOKUP(A118,'[1]List1'!$A$2:$K$264,7,FALSE)</f>
        <v>zs.vyskytna@seznam.cz</v>
      </c>
      <c r="J118" s="14">
        <v>7</v>
      </c>
    </row>
    <row r="119" spans="1:10" ht="15">
      <c r="A119" s="8">
        <v>107721619</v>
      </c>
      <c r="B119" s="8">
        <v>600061523</v>
      </c>
      <c r="C119" s="8" t="s">
        <v>374</v>
      </c>
      <c r="D119" s="8" t="s">
        <v>375</v>
      </c>
      <c r="E119" s="8" t="s">
        <v>114</v>
      </c>
      <c r="F119" s="8" t="str">
        <f>VLOOKUP(A119,'[1]List1'!$A$2:$K$264,2,FALSE)</f>
        <v>Základní škola Želiv, okres Pelhřimov</v>
      </c>
      <c r="G119" s="8" t="str">
        <f>VLOOKUP(A119,'[1]List1'!$A$2:$K$264,6,FALSE)</f>
        <v>Mgr. Jaromír Cihlář</v>
      </c>
      <c r="H119" s="8">
        <f>VLOOKUP(A119,'[1]List1'!$A$2:$K$264,8,FALSE)</f>
        <v>565581128</v>
      </c>
      <c r="I119" s="8" t="str">
        <f>VLOOKUP(A119,'[1]List1'!$A$2:$K$264,7,FALSE)</f>
        <v>zszeliv@seznam.cz</v>
      </c>
      <c r="J119" s="14">
        <v>16</v>
      </c>
    </row>
    <row r="120" spans="1:10" ht="15">
      <c r="A120" s="8">
        <v>107721627</v>
      </c>
      <c r="B120" s="8">
        <v>600061531</v>
      </c>
      <c r="C120" s="8" t="s">
        <v>376</v>
      </c>
      <c r="D120" s="8" t="s">
        <v>377</v>
      </c>
      <c r="E120" s="8" t="s">
        <v>114</v>
      </c>
      <c r="F120" s="8" t="str">
        <f>VLOOKUP(A120,'[1]List1'!$A$2:$K$264,2,FALSE)</f>
        <v>Základní škola a Mateřská škola Žirovnice</v>
      </c>
      <c r="G120" s="8" t="str">
        <f>VLOOKUP(A120,'[1]List1'!$A$2:$K$264,6,FALSE)</f>
        <v>Mgr. Dagmar Brýnová</v>
      </c>
      <c r="H120" s="8">
        <f>VLOOKUP(A120,'[1]List1'!$A$2:$K$264,8,FALSE)</f>
        <v>565494065</v>
      </c>
      <c r="I120" s="8" t="str">
        <f>VLOOKUP(A120,'[1]List1'!$A$2:$K$264,7,FALSE)</f>
        <v>zs.zirovnice@mybox.cz</v>
      </c>
      <c r="J120" s="14">
        <v>22</v>
      </c>
    </row>
    <row r="121" spans="1:10" ht="15">
      <c r="A121" s="8">
        <v>108024491</v>
      </c>
      <c r="B121" s="8">
        <v>600061540</v>
      </c>
      <c r="C121" s="8" t="s">
        <v>116</v>
      </c>
      <c r="D121" s="8" t="s">
        <v>383</v>
      </c>
      <c r="E121" s="8" t="s">
        <v>114</v>
      </c>
      <c r="F121" s="8" t="str">
        <f>VLOOKUP(A121,'[1]List1'!$A$2:$K$264,2,FALSE)</f>
        <v>Základní škola Humpolec, Hradská 894, okres Pelhřimov</v>
      </c>
      <c r="G121" s="8" t="str">
        <f>VLOOKUP(A121,'[1]List1'!$A$2:$K$264,6,FALSE)</f>
        <v>Mgr. Vlastimil Fiala</v>
      </c>
      <c r="H121" s="8">
        <f>VLOOKUP(A121,'[1]List1'!$A$2:$K$264,8,FALSE)</f>
        <v>565532041</v>
      </c>
      <c r="I121" s="8" t="str">
        <f>VLOOKUP(A121,'[1]List1'!$A$2:$K$264,7,FALSE)</f>
        <v>reditel@zshradska.cz</v>
      </c>
      <c r="J121" s="14">
        <v>61</v>
      </c>
    </row>
    <row r="122" spans="1:10" ht="15">
      <c r="A122" s="8">
        <v>150012195</v>
      </c>
      <c r="B122" s="8">
        <v>650012160</v>
      </c>
      <c r="C122" s="8" t="s">
        <v>409</v>
      </c>
      <c r="D122" s="8" t="s">
        <v>105</v>
      </c>
      <c r="E122" s="8" t="s">
        <v>114</v>
      </c>
      <c r="F122" s="8" t="str">
        <f>VLOOKUP(A122,'[1]List1'!$A$2:$K$264,2,FALSE)</f>
        <v>Základní škola a mateřská škola Božejov</v>
      </c>
      <c r="G122" s="8" t="str">
        <f>VLOOKUP(A122,'[1]List1'!$A$2:$K$264,6,FALSE)</f>
        <v>Mgr. Alena Matoušová</v>
      </c>
      <c r="H122" s="8">
        <f>VLOOKUP(A122,'[1]List1'!$A$2:$K$264,8,FALSE)</f>
        <v>565397322</v>
      </c>
      <c r="I122" s="8" t="str">
        <f>VLOOKUP(A122,'[1]List1'!$A$2:$K$264,7,FALSE)</f>
        <v>zs.bozejov@seznam.cz</v>
      </c>
      <c r="J122" s="14">
        <v>4</v>
      </c>
    </row>
    <row r="123" spans="1:10" ht="15">
      <c r="A123" s="8">
        <v>150013078</v>
      </c>
      <c r="B123" s="8">
        <v>650013051</v>
      </c>
      <c r="C123" s="8" t="s">
        <v>416</v>
      </c>
      <c r="D123" s="8" t="s">
        <v>417</v>
      </c>
      <c r="E123" s="8" t="s">
        <v>114</v>
      </c>
      <c r="F123" s="8" t="str">
        <f>VLOOKUP(A123,'[1]List1'!$A$2:$K$264,2,FALSE)</f>
        <v>Základní škola a Mateřská škola Hořepník</v>
      </c>
      <c r="G123" s="8" t="str">
        <f>VLOOKUP(A123,'[1]List1'!$A$2:$K$264,6,FALSE)</f>
        <v>Ing. Milan Hupka</v>
      </c>
      <c r="H123" s="8">
        <f>VLOOKUP(A123,'[1]List1'!$A$2:$K$264,8,FALSE)</f>
        <v>564034958</v>
      </c>
      <c r="I123" s="8" t="str">
        <f>VLOOKUP(A123,'[1]List1'!$A$2:$K$264,7,FALSE)</f>
        <v>hupka@zshorepnik.cz</v>
      </c>
      <c r="J123" s="14">
        <v>5</v>
      </c>
    </row>
    <row r="124" spans="1:10" ht="15">
      <c r="A124" s="8">
        <v>150014091</v>
      </c>
      <c r="B124" s="8">
        <v>650014081</v>
      </c>
      <c r="C124" s="8" t="s">
        <v>418</v>
      </c>
      <c r="D124" s="8" t="s">
        <v>419</v>
      </c>
      <c r="E124" s="8" t="s">
        <v>114</v>
      </c>
      <c r="F124" s="8" t="str">
        <f>VLOOKUP(A124,'[1]List1'!$A$2:$K$264,2,FALSE)</f>
        <v>Základní škola a Mateřská škola Lukavec</v>
      </c>
      <c r="G124" s="8" t="str">
        <f>VLOOKUP(A124,'[1]List1'!$A$2:$K$264,6,FALSE)</f>
        <v>Mgr. Petr Musil</v>
      </c>
      <c r="H124" s="8">
        <f>VLOOKUP(A124,'[1]List1'!$A$2:$K$264,8,FALSE)</f>
        <v>565445240</v>
      </c>
      <c r="I124" s="8" t="str">
        <f>VLOOKUP(A124,'[1]List1'!$A$2:$K$264,7,FALSE)</f>
        <v>zslukavec.reditel@centrum.cz</v>
      </c>
      <c r="J124" s="14">
        <v>10</v>
      </c>
    </row>
    <row r="125" spans="1:10" ht="15">
      <c r="A125" s="8">
        <v>150014996</v>
      </c>
      <c r="B125" s="8">
        <v>650014987</v>
      </c>
      <c r="C125" s="8" t="s">
        <v>428</v>
      </c>
      <c r="D125" s="8" t="s">
        <v>429</v>
      </c>
      <c r="E125" s="8" t="s">
        <v>114</v>
      </c>
      <c r="F125" s="8" t="str">
        <f>VLOOKUP(A125,'[1]List1'!$A$2:$K$264,2,FALSE)</f>
        <v>Základní škola a mateřská škola Rynárec, okres Pelhřimov</v>
      </c>
      <c r="G125" s="8" t="str">
        <f>VLOOKUP(A125,'[1]List1'!$A$2:$K$264,6,FALSE)</f>
        <v>Mgr. Tomáš Peroutka</v>
      </c>
      <c r="H125" s="8">
        <f>VLOOKUP(A125,'[1]List1'!$A$2:$K$264,8,FALSE)</f>
        <v>565382305</v>
      </c>
      <c r="I125" s="8" t="str">
        <f>VLOOKUP(A125,'[1]List1'!$A$2:$K$264,7,FALSE)</f>
        <v>info@zsrynarec.cz</v>
      </c>
      <c r="J125" s="14">
        <v>7</v>
      </c>
    </row>
    <row r="126" spans="1:10" ht="15">
      <c r="A126" s="8">
        <v>181086573</v>
      </c>
      <c r="B126" s="8">
        <v>691010439</v>
      </c>
      <c r="C126" s="8" t="s">
        <v>114</v>
      </c>
      <c r="D126" s="8" t="s">
        <v>448</v>
      </c>
      <c r="E126" s="8" t="s">
        <v>114</v>
      </c>
      <c r="F126" s="8" t="str">
        <f>VLOOKUP(A126,'[1]List1'!$A$2:$K$264,2,FALSE)</f>
        <v>Základní škola Vlásenický dvůr</v>
      </c>
      <c r="G126" s="8" t="str">
        <f>VLOOKUP(A126,'[1]List1'!$A$2:$K$264,6,FALSE)</f>
        <v>Mgr.Anna Tittlerová</v>
      </c>
      <c r="H126" s="8">
        <f>VLOOKUP(A126,'[1]List1'!$A$2:$K$264,8,FALSE)</f>
        <v>775161413</v>
      </c>
      <c r="I126" s="8" t="str">
        <f>VLOOKUP(A126,'[1]List1'!$A$2:$K$264,7,FALSE)</f>
        <v>info@vlasenickydvur.cz</v>
      </c>
      <c r="J126" s="14">
        <v>9</v>
      </c>
    </row>
    <row r="127" spans="1:10" ht="15">
      <c r="A127" s="8">
        <v>44065809</v>
      </c>
      <c r="B127" s="8">
        <v>600122336</v>
      </c>
      <c r="C127" s="8" t="s">
        <v>15</v>
      </c>
      <c r="D127" s="8" t="s">
        <v>16</v>
      </c>
      <c r="E127" s="8" t="s">
        <v>30</v>
      </c>
      <c r="F127" s="8" t="str">
        <f>VLOOKUP(A127,'[1]List1'!$A$2:$K$264,2,FALSE)</f>
        <v>Základní škola Náměšť nad Oslavou, Komenského 53</v>
      </c>
      <c r="G127" s="8" t="str">
        <f>VLOOKUP(A127,'[1]List1'!$A$2:$K$264,6,FALSE)</f>
        <v>Mgr. Hana Rousková</v>
      </c>
      <c r="H127" s="8">
        <f>VLOOKUP(A127,'[1]List1'!$A$2:$K$264,8,FALSE)</f>
        <v>568620808</v>
      </c>
      <c r="I127" s="8" t="str">
        <f>VLOOKUP(A127,'[1]List1'!$A$2:$K$264,7,FALSE)</f>
        <v>hrouskova@centrum.cz</v>
      </c>
      <c r="J127" s="14">
        <v>30</v>
      </c>
    </row>
    <row r="128" spans="1:10" ht="15">
      <c r="A128" s="8">
        <v>44065868</v>
      </c>
      <c r="B128" s="8">
        <v>600122344</v>
      </c>
      <c r="C128" s="8" t="s">
        <v>15</v>
      </c>
      <c r="D128" s="8" t="s">
        <v>17</v>
      </c>
      <c r="E128" s="8" t="s">
        <v>30</v>
      </c>
      <c r="F128" s="8" t="str">
        <f>VLOOKUP(A128,'[1]List1'!$A$2:$K$264,2,FALSE)</f>
        <v>Základní škola Náměšť nad Oslavou, Husova 579</v>
      </c>
      <c r="G128" s="8" t="str">
        <f>VLOOKUP(A128,'[1]List1'!$A$2:$K$264,6,FALSE)</f>
        <v>Mgr. Věra Špačková</v>
      </c>
      <c r="H128" s="8">
        <f>VLOOKUP(A128,'[1]List1'!$A$2:$K$264,8,FALSE)</f>
        <v>568620409</v>
      </c>
      <c r="I128" s="8" t="str">
        <f>VLOOKUP(A128,'[1]List1'!$A$2:$K$264,7,FALSE)</f>
        <v>info@zshusova.cz</v>
      </c>
      <c r="J128" s="14">
        <v>29</v>
      </c>
    </row>
    <row r="129" spans="1:10" ht="15">
      <c r="A129" s="8">
        <v>47438312</v>
      </c>
      <c r="B129" s="8">
        <v>600121691</v>
      </c>
      <c r="C129" s="8" t="s">
        <v>18</v>
      </c>
      <c r="D129" s="8" t="s">
        <v>19</v>
      </c>
      <c r="E129" s="8" t="s">
        <v>30</v>
      </c>
      <c r="F129" s="8" t="str">
        <f>VLOOKUP(A129,'[1]List1'!$A$2:$K$264,2,FALSE)</f>
        <v>Základní škola Hrotovice</v>
      </c>
      <c r="G129" s="8" t="str">
        <f>VLOOKUP(A129,'[1]List1'!$A$2:$K$264,6,FALSE)</f>
        <v>PaedDr. František Kašpárek</v>
      </c>
      <c r="H129" s="8">
        <f>VLOOKUP(A129,'[1]List1'!$A$2:$K$264,8,FALSE)</f>
        <v>568860287</v>
      </c>
      <c r="I129" s="8" t="str">
        <f>VLOOKUP(A129,'[1]List1'!$A$2:$K$264,7,FALSE)</f>
        <v>reditel@zshrotovice.cz</v>
      </c>
      <c r="J129" s="14">
        <v>15</v>
      </c>
    </row>
    <row r="130" spans="1:10" ht="15">
      <c r="A130" s="8">
        <v>47438371</v>
      </c>
      <c r="B130" s="8">
        <v>600121704</v>
      </c>
      <c r="C130" s="8" t="s">
        <v>20</v>
      </c>
      <c r="D130" s="8" t="s">
        <v>21</v>
      </c>
      <c r="E130" s="8" t="s">
        <v>30</v>
      </c>
      <c r="F130" s="8" t="str">
        <f>VLOOKUP(A130,'[1]List1'!$A$2:$K$264,2,FALSE)</f>
        <v>Základní škola a Mateřská škola T. G. Masaryka Rouchovany</v>
      </c>
      <c r="G130" s="8" t="str">
        <f>VLOOKUP(A130,'[1]List1'!$A$2:$K$264,6,FALSE)</f>
        <v>Ing. Jana Mittnerová</v>
      </c>
      <c r="H130" s="8">
        <f>VLOOKUP(A130,'[1]List1'!$A$2:$K$264,8,FALSE)</f>
        <v>568865224</v>
      </c>
      <c r="I130" s="8" t="str">
        <f>VLOOKUP(A130,'[1]List1'!$A$2:$K$264,7,FALSE)</f>
        <v>jana.mittnerova@zsrouchovany.cz</v>
      </c>
      <c r="J130" s="14">
        <v>14</v>
      </c>
    </row>
    <row r="131" spans="1:10" ht="15">
      <c r="A131" s="8">
        <v>47438487</v>
      </c>
      <c r="B131" s="8">
        <v>600121712</v>
      </c>
      <c r="C131" s="8" t="s">
        <v>22</v>
      </c>
      <c r="D131" s="8" t="s">
        <v>23</v>
      </c>
      <c r="E131" s="8" t="s">
        <v>30</v>
      </c>
      <c r="F131" s="8" t="str">
        <f>VLOOKUP(A131,'[1]List1'!$A$2:$K$264,2,FALSE)</f>
        <v>Základní škola Moravské Budějovice, Havlíčkova ul. 933, okres Třebíč</v>
      </c>
      <c r="G131" s="8" t="str">
        <f>VLOOKUP(A131,'[1]List1'!$A$2:$K$264,6,FALSE)</f>
        <v>František Dostál</v>
      </c>
      <c r="H131" s="8">
        <f>VLOOKUP(A131,'[1]List1'!$A$2:$K$264,8,FALSE)</f>
        <v>568409701</v>
      </c>
      <c r="I131" s="8" t="str">
        <f>VLOOKUP(A131,'[1]List1'!$A$2:$K$264,7,FALSE)</f>
        <v>reditel@zshavl.cz</v>
      </c>
      <c r="J131" s="14">
        <v>27</v>
      </c>
    </row>
    <row r="132" spans="1:10" ht="15">
      <c r="A132" s="8">
        <v>47443456</v>
      </c>
      <c r="B132" s="8">
        <v>600121721</v>
      </c>
      <c r="C132" s="8" t="s">
        <v>22</v>
      </c>
      <c r="D132" s="8" t="s">
        <v>24</v>
      </c>
      <c r="E132" s="8" t="s">
        <v>30</v>
      </c>
      <c r="F132" s="8" t="str">
        <f>VLOOKUP(A132,'[1]List1'!$A$2:$K$264,2,FALSE)</f>
        <v>Základní škola T. G. Masaryka Moravské Budějovice, náměstí Svobody 903, okres Třebíč</v>
      </c>
      <c r="G132" s="8" t="str">
        <f>VLOOKUP(A132,'[1]List1'!$A$2:$K$264,6,FALSE)</f>
        <v>Mgr. Miloš Březina</v>
      </c>
      <c r="H132" s="8">
        <f>VLOOKUP(A132,'[1]List1'!$A$2:$K$264,8,FALSE)</f>
        <v>568408241</v>
      </c>
      <c r="I132" s="8" t="str">
        <f>VLOOKUP(A132,'[1]List1'!$A$2:$K$264,7,FALSE)</f>
        <v>brezina@zsmb.cz</v>
      </c>
      <c r="J132" s="14">
        <v>43</v>
      </c>
    </row>
    <row r="133" spans="1:10" ht="15">
      <c r="A133" s="8">
        <v>47443669</v>
      </c>
      <c r="B133" s="8">
        <v>600122352</v>
      </c>
      <c r="C133" s="8" t="s">
        <v>25</v>
      </c>
      <c r="D133" s="8" t="s">
        <v>26</v>
      </c>
      <c r="E133" s="8" t="s">
        <v>30</v>
      </c>
      <c r="F133" s="8" t="str">
        <f>VLOOKUP(A133,'[1]List1'!$A$2:$K$264,2,FALSE)</f>
        <v>Základní škola Otokara Březiny Jaroměřice nad Rokytnou, Komenského nám. 120 okres Třebíč</v>
      </c>
      <c r="G133" s="8" t="str">
        <f>VLOOKUP(A133,'[1]List1'!$A$2:$K$264,6,FALSE)</f>
        <v>PaedDr. Michal Scigiel</v>
      </c>
      <c r="H133" s="8">
        <f>VLOOKUP(A133,'[1]List1'!$A$2:$K$264,8,FALSE)</f>
        <v>568440204</v>
      </c>
      <c r="I133" s="8" t="str">
        <f>VLOOKUP(A133,'[1]List1'!$A$2:$K$264,7,FALSE)</f>
        <v>reditel@zsob-jaromerice.cz</v>
      </c>
      <c r="J133" s="14">
        <v>35</v>
      </c>
    </row>
    <row r="134" spans="1:10" ht="15">
      <c r="A134" s="8">
        <v>47443774</v>
      </c>
      <c r="B134" s="8">
        <v>600121739</v>
      </c>
      <c r="C134" s="8" t="s">
        <v>27</v>
      </c>
      <c r="D134" s="8" t="s">
        <v>28</v>
      </c>
      <c r="E134" s="8" t="s">
        <v>30</v>
      </c>
      <c r="F134" s="8" t="str">
        <f>VLOOKUP(A134,'[1]List1'!$A$2:$K$264,2,FALSE)</f>
        <v>Základní škola v Jemnici, příspěvková organizace</v>
      </c>
      <c r="G134" s="8" t="str">
        <f>VLOOKUP(A134,'[1]List1'!$A$2:$K$264,6,FALSE)</f>
        <v>Mgr. Zdeněk Hirt</v>
      </c>
      <c r="H134" s="8">
        <f>VLOOKUP(A134,'[1]List1'!$A$2:$K$264,8,FALSE)</f>
        <v>568450009</v>
      </c>
      <c r="I134" s="8" t="str">
        <f>VLOOKUP(A134,'[1]List1'!$A$2:$K$264,7,FALSE)</f>
        <v>hirt.z@zsjemnice.cz</v>
      </c>
      <c r="J134" s="14">
        <v>40</v>
      </c>
    </row>
    <row r="135" spans="1:10" ht="15">
      <c r="A135" s="8">
        <v>47443812</v>
      </c>
      <c r="B135" s="8">
        <v>600025691</v>
      </c>
      <c r="C135" s="8" t="s">
        <v>22</v>
      </c>
      <c r="D135" s="8" t="s">
        <v>29</v>
      </c>
      <c r="E135" s="8" t="s">
        <v>30</v>
      </c>
      <c r="F135" s="8" t="str">
        <f>VLOOKUP(A135,'[1]List1'!$A$2:$K$264,2,FALSE)</f>
        <v>Základní škola a Praktická škola Moravské Budějovice, Dobrovského 11</v>
      </c>
      <c r="G135" s="8" t="str">
        <f>VLOOKUP(A135,'[1]List1'!$A$2:$K$264,6,FALSE)</f>
        <v>Mgr. Miroslava Zvěřinová</v>
      </c>
      <c r="H135" s="8">
        <f>VLOOKUP(A135,'[1]List1'!$A$2:$K$264,8,FALSE)</f>
        <v>568421805</v>
      </c>
      <c r="I135" s="8" t="str">
        <f>VLOOKUP(A135,'[1]List1'!$A$2:$K$264,7,FALSE)</f>
        <v>zv.skola@tiscali.cz</v>
      </c>
      <c r="J135" s="14">
        <v>3</v>
      </c>
    </row>
    <row r="136" spans="1:10" ht="15">
      <c r="A136" s="8">
        <v>47443936</v>
      </c>
      <c r="B136" s="8">
        <v>600025683</v>
      </c>
      <c r="C136" s="8" t="s">
        <v>30</v>
      </c>
      <c r="D136" s="8" t="s">
        <v>31</v>
      </c>
      <c r="E136" s="8" t="s">
        <v>30</v>
      </c>
      <c r="F136" s="8" t="str">
        <f>VLOOKUP(A136,'[1]List1'!$A$2:$K$264,2,FALSE)</f>
        <v>Základní škola Třebíč, Cyrilometodějská 22</v>
      </c>
      <c r="G136" s="8" t="str">
        <f>VLOOKUP(A136,'[1]List1'!$A$2:$K$264,6,FALSE)</f>
        <v>Mgr. Šelle Milan</v>
      </c>
      <c r="H136" s="8">
        <f>VLOOKUP(A136,'[1]List1'!$A$2:$K$264,8,FALSE)</f>
        <v>776087151</v>
      </c>
      <c r="I136" s="8" t="str">
        <f>VLOOKUP(A136,'[1]List1'!$A$2:$K$264,7,FALSE)</f>
        <v>specskoly@volny.cz</v>
      </c>
      <c r="J136" s="14">
        <v>9</v>
      </c>
    </row>
    <row r="137" spans="1:10" ht="15">
      <c r="A137" s="8">
        <v>48526096</v>
      </c>
      <c r="B137" s="8">
        <v>600122361</v>
      </c>
      <c r="C137" s="8" t="s">
        <v>32</v>
      </c>
      <c r="D137" s="8" t="s">
        <v>33</v>
      </c>
      <c r="E137" s="8" t="s">
        <v>30</v>
      </c>
      <c r="F137" s="8" t="str">
        <f>VLOOKUP(A137,'[1]List1'!$A$2:$K$264,2,FALSE)</f>
        <v>Základní škola Okříšky, příspěvková organizace</v>
      </c>
      <c r="G137" s="8" t="str">
        <f>VLOOKUP(A137,'[1]List1'!$A$2:$K$264,6,FALSE)</f>
        <v>Ing. Ludmila Langová</v>
      </c>
      <c r="H137" s="8">
        <f>VLOOKUP(A137,'[1]List1'!$A$2:$K$264,8,FALSE)</f>
        <v>568870306</v>
      </c>
      <c r="I137" s="8" t="str">
        <f>VLOOKUP(A137,'[1]List1'!$A$2:$K$264,7,FALSE)</f>
        <v>zsokrisky@zsokrisky.cz</v>
      </c>
      <c r="J137" s="14">
        <v>34</v>
      </c>
    </row>
    <row r="138" spans="1:10" ht="15">
      <c r="A138" s="8">
        <v>60419164</v>
      </c>
      <c r="B138" s="8">
        <v>600122301</v>
      </c>
      <c r="C138" s="8" t="s">
        <v>34</v>
      </c>
      <c r="D138" s="8" t="s">
        <v>35</v>
      </c>
      <c r="E138" s="8" t="s">
        <v>30</v>
      </c>
      <c r="F138" s="8" t="str">
        <f>VLOOKUP(A138,'[1]List1'!$A$2:$K$264,2,FALSE)</f>
        <v>Základní škola a Mateřská škola Želetava</v>
      </c>
      <c r="G138" s="8" t="str">
        <f>VLOOKUP(A138,'[1]List1'!$A$2:$K$264,6,FALSE)</f>
        <v>Mgr. Bohumil Dohnal</v>
      </c>
      <c r="H138" s="8">
        <f>VLOOKUP(A138,'[1]List1'!$A$2:$K$264,8,FALSE)</f>
        <v>568455531</v>
      </c>
      <c r="I138" s="8" t="str">
        <f>VLOOKUP(A138,'[1]List1'!$A$2:$K$264,7,FALSE)</f>
        <v>dohnal@zszeletava.cz</v>
      </c>
      <c r="J138" s="14">
        <v>8</v>
      </c>
    </row>
    <row r="139" spans="1:10" ht="15">
      <c r="A139" s="8">
        <v>102121648</v>
      </c>
      <c r="B139" s="8">
        <v>600121747</v>
      </c>
      <c r="C139" s="8" t="s">
        <v>112</v>
      </c>
      <c r="D139" s="8" t="s">
        <v>113</v>
      </c>
      <c r="E139" s="8" t="s">
        <v>30</v>
      </c>
      <c r="F139" s="8" t="str">
        <f>VLOOKUP(A139,'[1]List1'!$A$2:$K$264,2,FALSE)</f>
        <v>Základní škola a Mateřská škola Dalešice, okres Třebíč, příspěvková organizace</v>
      </c>
      <c r="G139" s="8" t="str">
        <f>VLOOKUP(A139,'[1]List1'!$A$2:$K$264,6,FALSE)</f>
        <v>Mgr. Alena Stupková</v>
      </c>
      <c r="H139" s="8">
        <f>VLOOKUP(A139,'[1]List1'!$A$2:$K$264,8,FALSE)</f>
        <v>568860682</v>
      </c>
      <c r="I139" s="8" t="str">
        <f>VLOOKUP(A139,'[1]List1'!$A$2:$K$264,7,FALSE)</f>
        <v>skola.dalesice@seznam.cz</v>
      </c>
      <c r="J139" s="14">
        <v>3</v>
      </c>
    </row>
    <row r="140" spans="1:10" ht="15">
      <c r="A140" s="8">
        <v>102655022</v>
      </c>
      <c r="B140" s="8">
        <v>600122310</v>
      </c>
      <c r="C140" s="8" t="s">
        <v>161</v>
      </c>
      <c r="D140" s="8" t="s">
        <v>162</v>
      </c>
      <c r="E140" s="8" t="s">
        <v>30</v>
      </c>
      <c r="F140" s="8" t="str">
        <f>VLOOKUP(A140,'[1]List1'!$A$2:$K$264,2,FALSE)</f>
        <v>Základní škola Vícenice u Náměště nad Oslavou, okres Třebíč</v>
      </c>
      <c r="G140" s="8" t="str">
        <f>VLOOKUP(A140,'[1]List1'!$A$2:$K$264,6,FALSE)</f>
        <v>Mgr. Jitka Hodáňová</v>
      </c>
      <c r="H140" s="8">
        <f>VLOOKUP(A140,'[1]List1'!$A$2:$K$264,8,FALSE)</f>
        <v>568620408</v>
      </c>
      <c r="I140" s="8" t="str">
        <f>VLOOKUP(A140,'[1]List1'!$A$2:$K$264,7,FALSE)</f>
        <v>info@zsvicenice.cz</v>
      </c>
      <c r="J140" s="14">
        <v>7</v>
      </c>
    </row>
    <row r="141" spans="1:10" ht="15">
      <c r="A141" s="8">
        <v>102655031</v>
      </c>
      <c r="B141" s="8">
        <v>600121755</v>
      </c>
      <c r="C141" s="8" t="s">
        <v>163</v>
      </c>
      <c r="D141" s="8" t="s">
        <v>53</v>
      </c>
      <c r="E141" s="8" t="s">
        <v>30</v>
      </c>
      <c r="F141" s="8" t="str">
        <f>VLOOKUP(A141,'[1]List1'!$A$2:$K$264,2,FALSE)</f>
        <v>Základní škola a Mateřská škola Třebelovice, okres Třebíč, příspěvková organizace</v>
      </c>
      <c r="G141" s="8" t="str">
        <f>VLOOKUP(A141,'[1]List1'!$A$2:$K$264,6,FALSE)</f>
        <v>Mgr. Zdeňka Tobolková</v>
      </c>
      <c r="H141" s="8">
        <f>VLOOKUP(A141,'[1]List1'!$A$2:$K$264,8,FALSE)</f>
        <v>797997067</v>
      </c>
      <c r="I141" s="8" t="str">
        <f>VLOOKUP(A141,'[1]List1'!$A$2:$K$264,7,FALSE)</f>
        <v>zstrebelovice@seznam.cz</v>
      </c>
      <c r="J141" s="14">
        <v>6</v>
      </c>
    </row>
    <row r="142" spans="1:10" ht="15">
      <c r="A142" s="8">
        <v>102655049</v>
      </c>
      <c r="B142" s="8">
        <v>600121763</v>
      </c>
      <c r="C142" s="8" t="s">
        <v>164</v>
      </c>
      <c r="D142" s="8" t="s">
        <v>165</v>
      </c>
      <c r="E142" s="8" t="s">
        <v>30</v>
      </c>
      <c r="F142" s="8" t="str">
        <f>VLOOKUP(A142,'[1]List1'!$A$2:$K$264,2,FALSE)</f>
        <v>Základní škola a mateřská škola Trnava, okres Třebíč, příspěvková organizace</v>
      </c>
      <c r="G142" s="8" t="str">
        <f>VLOOKUP(A142,'[1]List1'!$A$2:$K$264,6,FALSE)</f>
        <v>Mgr. Vlasta Vlčanová</v>
      </c>
      <c r="H142" s="8">
        <f>VLOOKUP(A142,'[1]List1'!$A$2:$K$264,8,FALSE)</f>
        <v>722907260</v>
      </c>
      <c r="I142" s="8" t="str">
        <f>VLOOKUP(A142,'[1]List1'!$A$2:$K$264,7,FALSE)</f>
        <v>zstrnava@seznam.cz</v>
      </c>
      <c r="J142" s="14">
        <v>8</v>
      </c>
    </row>
    <row r="143" spans="1:10" ht="15">
      <c r="A143" s="8">
        <v>102655057</v>
      </c>
      <c r="B143" s="8">
        <v>600121771</v>
      </c>
      <c r="C143" s="8" t="s">
        <v>166</v>
      </c>
      <c r="D143" s="8" t="s">
        <v>167</v>
      </c>
      <c r="E143" s="8" t="s">
        <v>30</v>
      </c>
      <c r="F143" s="8" t="str">
        <f>VLOOKUP(A143,'[1]List1'!$A$2:$K$264,2,FALSE)</f>
        <v>Základní škola a Mateřská škola Šebkovice, příspěvková organizace</v>
      </c>
      <c r="G143" s="8" t="str">
        <f>VLOOKUP(A143,'[1]List1'!$A$2:$K$264,6,FALSE)</f>
        <v>Mgr. Jitka Jelečková</v>
      </c>
      <c r="H143" s="8">
        <f>VLOOKUP(A143,'[1]List1'!$A$2:$K$264,8,FALSE)</f>
        <v>568440585</v>
      </c>
      <c r="I143" s="8" t="str">
        <f>VLOOKUP(A143,'[1]List1'!$A$2:$K$264,7,FALSE)</f>
        <v>J.Jeleckova@seznam.cz</v>
      </c>
      <c r="J143" s="14">
        <v>5</v>
      </c>
    </row>
    <row r="144" spans="1:10" ht="15">
      <c r="A144" s="8">
        <v>102655065</v>
      </c>
      <c r="B144" s="8">
        <v>600121780</v>
      </c>
      <c r="C144" s="8" t="s">
        <v>168</v>
      </c>
      <c r="D144" s="8" t="s">
        <v>109</v>
      </c>
      <c r="E144" s="8" t="s">
        <v>30</v>
      </c>
      <c r="F144" s="8" t="str">
        <f>VLOOKUP(A144,'[1]List1'!$A$2:$K$264,2,FALSE)</f>
        <v>Základní škola a mateřská škola, Studenec, okres Třebíč</v>
      </c>
      <c r="G144" s="8" t="str">
        <f>VLOOKUP(A144,'[1]List1'!$A$2:$K$264,6,FALSE)</f>
        <v>Mgr. Ctirad Obršlík</v>
      </c>
      <c r="H144" s="8">
        <f>VLOOKUP(A144,'[1]List1'!$A$2:$K$264,8,FALSE)</f>
        <v>568627932</v>
      </c>
      <c r="I144" s="8" t="str">
        <f>VLOOKUP(A144,'[1]List1'!$A$2:$K$264,7,FALSE)</f>
        <v>zs.studenec@seznam.cz</v>
      </c>
      <c r="J144" s="14">
        <v>4</v>
      </c>
    </row>
    <row r="145" spans="1:10" ht="15">
      <c r="A145" s="8">
        <v>102655081</v>
      </c>
      <c r="B145" s="8">
        <v>600121798</v>
      </c>
      <c r="C145" s="8" t="s">
        <v>169</v>
      </c>
      <c r="D145" s="8" t="s">
        <v>170</v>
      </c>
      <c r="E145" s="8" t="s">
        <v>30</v>
      </c>
      <c r="F145" s="8" t="str">
        <f>VLOOKUP(A145,'[1]List1'!$A$2:$K$264,2,FALSE)</f>
        <v>Základní škola a Mateřská škola Rokytnice nad Rokytnou, příspěvková organizace</v>
      </c>
      <c r="G145" s="8" t="str">
        <f>VLOOKUP(A145,'[1]List1'!$A$2:$K$264,6,FALSE)</f>
        <v>Mgr. Eliška Pulkrabová</v>
      </c>
      <c r="H145" s="8">
        <f>VLOOKUP(A145,'[1]List1'!$A$2:$K$264,8,FALSE)</f>
        <v>774493631</v>
      </c>
      <c r="I145" s="8" t="str">
        <f>VLOOKUP(A145,'[1]List1'!$A$2:$K$264,7,FALSE)</f>
        <v>zsrokytnicenr@seznam.cz</v>
      </c>
      <c r="J145" s="14">
        <v>7</v>
      </c>
    </row>
    <row r="146" spans="1:10" ht="15">
      <c r="A146" s="8">
        <v>102655090</v>
      </c>
      <c r="B146" s="8">
        <v>600121801</v>
      </c>
      <c r="C146" s="8" t="s">
        <v>171</v>
      </c>
      <c r="D146" s="8" t="s">
        <v>172</v>
      </c>
      <c r="E146" s="8" t="s">
        <v>30</v>
      </c>
      <c r="F146" s="8" t="str">
        <f>VLOOKUP(A146,'[1]List1'!$A$2:$K$264,2,FALSE)</f>
        <v>Základní škola Rapotice, příspěvková organizace</v>
      </c>
      <c r="G146" s="8" t="str">
        <f>VLOOKUP(A146,'[1]List1'!$A$2:$K$264,6,FALSE)</f>
        <v>Mgr. Roman Jánský</v>
      </c>
      <c r="H146" s="8">
        <f>VLOOKUP(A146,'[1]List1'!$A$2:$K$264,8,FALSE)</f>
        <v>568643918</v>
      </c>
      <c r="I146" s="8" t="str">
        <f>VLOOKUP(A146,'[1]List1'!$A$2:$K$264,7,FALSE)</f>
        <v>rapo_school@iol.cz</v>
      </c>
      <c r="J146" s="14">
        <v>7</v>
      </c>
    </row>
    <row r="147" spans="1:10" ht="15">
      <c r="A147" s="8">
        <v>102655103</v>
      </c>
      <c r="B147" s="8">
        <v>600121810</v>
      </c>
      <c r="C147" s="8" t="s">
        <v>173</v>
      </c>
      <c r="D147" s="8" t="s">
        <v>105</v>
      </c>
      <c r="E147" s="8" t="s">
        <v>30</v>
      </c>
      <c r="F147" s="8" t="str">
        <f>VLOOKUP(A147,'[1]List1'!$A$2:$K$264,2,FALSE)</f>
        <v>Základní škola a mateřská škola Pyšel, okres Třebíč, příspěvková organizace</v>
      </c>
      <c r="G147" s="8" t="str">
        <f>VLOOKUP(A147,'[1]List1'!$A$2:$K$264,6,FALSE)</f>
        <v>Mgr. Bronislava Černá</v>
      </c>
      <c r="H147" s="8">
        <f>VLOOKUP(A147,'[1]List1'!$A$2:$K$264,8,FALSE)</f>
        <v>568875035</v>
      </c>
      <c r="I147" s="8" t="str">
        <f>VLOOKUP(A147,'[1]List1'!$A$2:$K$264,7,FALSE)</f>
        <v>zspysel@seznam.cz</v>
      </c>
      <c r="J147" s="14">
        <v>6</v>
      </c>
    </row>
    <row r="148" spans="1:10" ht="15">
      <c r="A148" s="8">
        <v>102655120</v>
      </c>
      <c r="B148" s="8">
        <v>600121828</v>
      </c>
      <c r="C148" s="8" t="s">
        <v>174</v>
      </c>
      <c r="D148" s="8" t="s">
        <v>175</v>
      </c>
      <c r="E148" s="8" t="s">
        <v>30</v>
      </c>
      <c r="F148" s="8" t="str">
        <f>VLOOKUP(A148,'[1]List1'!$A$2:$K$264,2,FALSE)</f>
        <v>Základní škola a mateřská škola Opatov, okres Třebíč, příspěvková organizace</v>
      </c>
      <c r="G148" s="8" t="str">
        <f>VLOOKUP(A148,'[1]List1'!$A$2:$K$264,6,FALSE)</f>
        <v>Mgr. Eva Procházková</v>
      </c>
      <c r="H148" s="8">
        <f>VLOOKUP(A148,'[1]List1'!$A$2:$K$264,8,FALSE)</f>
        <v>568884142</v>
      </c>
      <c r="I148" s="8" t="str">
        <f>VLOOKUP(A148,'[1]List1'!$A$2:$K$264,7,FALSE)</f>
        <v>zs.opatov@seznam.cz</v>
      </c>
      <c r="J148" s="14">
        <v>4</v>
      </c>
    </row>
    <row r="149" spans="1:10" ht="15">
      <c r="A149" s="8">
        <v>102655138</v>
      </c>
      <c r="B149" s="8">
        <v>600121836</v>
      </c>
      <c r="C149" s="8" t="s">
        <v>176</v>
      </c>
      <c r="D149" s="8" t="s">
        <v>177</v>
      </c>
      <c r="E149" s="8" t="s">
        <v>30</v>
      </c>
      <c r="F149" s="8" t="str">
        <f>VLOOKUP(A149,'[1]List1'!$A$2:$K$264,2,FALSE)</f>
        <v>Základní škola a Mateřská škola Mladoňovice, okres Třebíč, příspěvková organizace</v>
      </c>
      <c r="G149" s="8" t="str">
        <f>VLOOKUP(A149,'[1]List1'!$A$2:$K$264,6,FALSE)</f>
        <v>Mgr. Jana Šimková</v>
      </c>
      <c r="H149" s="8">
        <f>VLOOKUP(A149,'[1]List1'!$A$2:$K$264,8,FALSE)</f>
        <v>778734781</v>
      </c>
      <c r="I149" s="8" t="str">
        <f>VLOOKUP(A149,'[1]List1'!$A$2:$K$264,7,FALSE)</f>
        <v>skola@zsmladonovice.cz</v>
      </c>
      <c r="J149" s="14">
        <v>8</v>
      </c>
    </row>
    <row r="150" spans="1:10" ht="15">
      <c r="A150" s="8">
        <v>102655146</v>
      </c>
      <c r="B150" s="8">
        <v>600121844</v>
      </c>
      <c r="C150" s="8" t="s">
        <v>178</v>
      </c>
      <c r="D150" s="8" t="s">
        <v>179</v>
      </c>
      <c r="E150" s="8" t="s">
        <v>30</v>
      </c>
      <c r="F150" s="8" t="str">
        <f>VLOOKUP(A150,'[1]List1'!$A$2:$K$264,2,FALSE)</f>
        <v>Základní škola a mateřská škola Lukov, příspěvková organizace</v>
      </c>
      <c r="G150" s="8" t="str">
        <f>VLOOKUP(A150,'[1]List1'!$A$2:$K$264,6,FALSE)</f>
        <v>Mgr. Blanka Potěšilová</v>
      </c>
      <c r="H150" s="8">
        <f>VLOOKUP(A150,'[1]List1'!$A$2:$K$264,8,FALSE)</f>
        <v>568420154</v>
      </c>
      <c r="I150" s="8" t="str">
        <f>VLOOKUP(A150,'[1]List1'!$A$2:$K$264,7,FALSE)</f>
        <v>b.potesilova@seznam.cz</v>
      </c>
      <c r="J150" s="14">
        <v>5</v>
      </c>
    </row>
    <row r="151" spans="1:10" ht="15">
      <c r="A151" s="8">
        <v>102655154</v>
      </c>
      <c r="B151" s="8">
        <v>600121852</v>
      </c>
      <c r="C151" s="8" t="s">
        <v>180</v>
      </c>
      <c r="D151" s="8" t="s">
        <v>181</v>
      </c>
      <c r="E151" s="8" t="s">
        <v>30</v>
      </c>
      <c r="F151" s="8" t="str">
        <f>VLOOKUP(A151,'[1]List1'!$A$2:$K$264,2,FALSE)</f>
        <v>Základní škola a Mateřská škola Litohoř, příspěvková organizace, okres Třebíč</v>
      </c>
      <c r="G151" s="8" t="str">
        <f>VLOOKUP(A151,'[1]List1'!$A$2:$K$264,6,FALSE)</f>
        <v>Mgr. Romana Kabelková</v>
      </c>
      <c r="H151" s="8">
        <f>VLOOKUP(A151,'[1]List1'!$A$2:$K$264,8,FALSE)</f>
        <v>606951898</v>
      </c>
      <c r="I151" s="8" t="str">
        <f>VLOOKUP(A151,'[1]List1'!$A$2:$K$264,7,FALSE)</f>
        <v>zs.litohor@seznam.cz</v>
      </c>
      <c r="J151" s="14">
        <v>6</v>
      </c>
    </row>
    <row r="152" spans="1:10" ht="15">
      <c r="A152" s="8">
        <v>102655162</v>
      </c>
      <c r="B152" s="8">
        <v>600121861</v>
      </c>
      <c r="C152" s="8" t="s">
        <v>182</v>
      </c>
      <c r="D152" s="8" t="s">
        <v>105</v>
      </c>
      <c r="E152" s="8" t="s">
        <v>30</v>
      </c>
      <c r="F152" s="8" t="str">
        <f>VLOOKUP(A152,'[1]List1'!$A$2:$K$264,2,FALSE)</f>
        <v>Základní škola a mateřská škola Lesonice, okres Třebíč, příspěvková organizace</v>
      </c>
      <c r="G152" s="8" t="str">
        <f>VLOOKUP(A152,'[1]List1'!$A$2:$K$264,6,FALSE)</f>
        <v>Mgr. Jitka Řezníčková</v>
      </c>
      <c r="H152" s="8">
        <f>VLOOKUP(A152,'[1]List1'!$A$2:$K$264,8,FALSE)</f>
        <v>601326095</v>
      </c>
      <c r="I152" s="8" t="str">
        <f>VLOOKUP(A152,'[1]List1'!$A$2:$K$264,7,FALSE)</f>
        <v>zs.lesonice@seznam.cz</v>
      </c>
      <c r="J152" s="14">
        <v>3</v>
      </c>
    </row>
    <row r="153" spans="1:10" ht="15">
      <c r="A153" s="8">
        <v>102655171</v>
      </c>
      <c r="B153" s="8">
        <v>600121879</v>
      </c>
      <c r="C153" s="8" t="s">
        <v>183</v>
      </c>
      <c r="D153" s="8" t="s">
        <v>184</v>
      </c>
      <c r="E153" s="8" t="s">
        <v>30</v>
      </c>
      <c r="F153" s="8" t="str">
        <f>VLOOKUP(A153,'[1]List1'!$A$2:$K$264,2,FALSE)</f>
        <v>Základní škola a Mateřská škola Jana Blahoslava Kralice nad Oslavou, příspěvková organizace, okres Třebíč</v>
      </c>
      <c r="G153" s="8" t="str">
        <f>VLOOKUP(A153,'[1]List1'!$A$2:$K$264,6,FALSE)</f>
        <v>Mgr. Iva Olšanová</v>
      </c>
      <c r="H153" s="8">
        <f>VLOOKUP(A153,'[1]List1'!$A$2:$K$264,8,FALSE)</f>
        <v>568643612</v>
      </c>
      <c r="I153" s="8" t="str">
        <f>VLOOKUP(A153,'[1]List1'!$A$2:$K$264,7,FALSE)</f>
        <v>skola.kralice@gmail.com</v>
      </c>
      <c r="J153" s="14">
        <v>9</v>
      </c>
    </row>
    <row r="154" spans="1:10" ht="15">
      <c r="A154" s="8">
        <v>102655189</v>
      </c>
      <c r="B154" s="8">
        <v>600121887</v>
      </c>
      <c r="C154" s="8" t="s">
        <v>185</v>
      </c>
      <c r="D154" s="8" t="s">
        <v>186</v>
      </c>
      <c r="E154" s="8" t="s">
        <v>30</v>
      </c>
      <c r="F154" s="8" t="str">
        <f>VLOOKUP(A154,'[1]List1'!$A$2:$K$264,2,FALSE)</f>
        <v>Základní škola a Mateřská škola Kouty, okres Třebíč, příspěvková organizace</v>
      </c>
      <c r="G154" s="8" t="str">
        <f>VLOOKUP(A154,'[1]List1'!$A$2:$K$264,6,FALSE)</f>
        <v>Mgr. Petr Havlík</v>
      </c>
      <c r="H154" s="8">
        <f>VLOOKUP(A154,'[1]List1'!$A$2:$K$264,8,FALSE)</f>
        <v>568881176</v>
      </c>
      <c r="I154" s="8" t="str">
        <f>VLOOKUP(A154,'[1]List1'!$A$2:$K$264,7,FALSE)</f>
        <v>skola@zs-kouty.cz</v>
      </c>
      <c r="J154" s="14">
        <v>9</v>
      </c>
    </row>
    <row r="155" spans="1:10" ht="15">
      <c r="A155" s="8">
        <v>102655219</v>
      </c>
      <c r="B155" s="8">
        <v>600121917</v>
      </c>
      <c r="C155" s="8" t="s">
        <v>189</v>
      </c>
      <c r="D155" s="8" t="s">
        <v>190</v>
      </c>
      <c r="E155" s="8" t="s">
        <v>30</v>
      </c>
      <c r="F155" s="8" t="str">
        <f>VLOOKUP(A155,'[1]List1'!$A$2:$K$264,2,FALSE)</f>
        <v>Základní škola a Mateřská škola Jakubov, příspěvková organizace</v>
      </c>
      <c r="G155" s="8" t="str">
        <f>VLOOKUP(A155,'[1]List1'!$A$2:$K$264,6,FALSE)</f>
        <v>Mgr. Jana Šerháková</v>
      </c>
      <c r="H155" s="8" t="str">
        <f>VLOOKUP(A155,'[1]List1'!$A$2:$K$264,8,FALSE)</f>
        <v xml:space="preserve">736 629 862 </v>
      </c>
      <c r="I155" s="8" t="str">
        <f>VLOOKUP(A155,'[1]List1'!$A$2:$K$264,7,FALSE)</f>
        <v>skola@jakubov.cz</v>
      </c>
      <c r="J155" s="14">
        <v>3</v>
      </c>
    </row>
    <row r="156" spans="1:10" ht="15">
      <c r="A156" s="8">
        <v>102655243</v>
      </c>
      <c r="B156" s="8">
        <v>600121925</v>
      </c>
      <c r="C156" s="8" t="s">
        <v>191</v>
      </c>
      <c r="D156" s="8" t="s">
        <v>192</v>
      </c>
      <c r="E156" s="8" t="s">
        <v>30</v>
      </c>
      <c r="F156" s="8" t="str">
        <f>VLOOKUP(A156,'[1]List1'!$A$2:$K$264,2,FALSE)</f>
        <v>Základní škola a Mateřská škola Dukovany, příspěvková organizace</v>
      </c>
      <c r="G156" s="8" t="str">
        <f>VLOOKUP(A156,'[1]List1'!$A$2:$K$264,6,FALSE)</f>
        <v>Mgr. Vladimír Nahodil</v>
      </c>
      <c r="H156" s="8">
        <f>VLOOKUP(A156,'[1]List1'!$A$2:$K$264,8,FALSE)</f>
        <v>568865026</v>
      </c>
      <c r="I156" s="8" t="str">
        <f>VLOOKUP(A156,'[1]List1'!$A$2:$K$264,7,FALSE)</f>
        <v>vnahodil@seznam.cz</v>
      </c>
      <c r="J156" s="14">
        <v>7</v>
      </c>
    </row>
    <row r="157" spans="1:10" ht="15">
      <c r="A157" s="8">
        <v>102655251</v>
      </c>
      <c r="B157" s="8">
        <v>600121933</v>
      </c>
      <c r="C157" s="8" t="s">
        <v>193</v>
      </c>
      <c r="D157" s="8" t="s">
        <v>194</v>
      </c>
      <c r="E157" s="8" t="s">
        <v>30</v>
      </c>
      <c r="F157" s="8" t="str">
        <f>VLOOKUP(A157,'[1]List1'!$A$2:$K$264,2,FALSE)</f>
        <v>Základní škola a Mateřská škola Dolní Vilémovice</v>
      </c>
      <c r="G157" s="8" t="str">
        <f>VLOOKUP(A157,'[1]List1'!$A$2:$K$264,6,FALSE)</f>
        <v>Mgr. Hana Škodová</v>
      </c>
      <c r="H157" s="8">
        <f>VLOOKUP(A157,'[1]List1'!$A$2:$K$264,8,FALSE)</f>
        <v>568862169</v>
      </c>
      <c r="I157" s="8" t="str">
        <f>VLOOKUP(A157,'[1]List1'!$A$2:$K$264,7,FALSE)</f>
        <v>zs-dolnivilemovice@seznam.cz</v>
      </c>
      <c r="J157" s="14">
        <v>2</v>
      </c>
    </row>
    <row r="158" spans="1:10" ht="15">
      <c r="A158" s="8">
        <v>102655260</v>
      </c>
      <c r="B158" s="8">
        <v>600121941</v>
      </c>
      <c r="C158" s="8" t="s">
        <v>195</v>
      </c>
      <c r="D158" s="8" t="s">
        <v>196</v>
      </c>
      <c r="E158" s="8" t="s">
        <v>30</v>
      </c>
      <c r="F158" s="8" t="str">
        <f>VLOOKUP(A158,'[1]List1'!$A$2:$K$264,2,FALSE)</f>
        <v>Základní škola a Mateřská škola Dešov</v>
      </c>
      <c r="G158" s="8" t="str">
        <f>VLOOKUP(A158,'[1]List1'!$A$2:$K$264,6,FALSE)</f>
        <v>Mgr. Dana Popová</v>
      </c>
      <c r="H158" s="8">
        <f>VLOOKUP(A158,'[1]List1'!$A$2:$K$264,8,FALSE)</f>
        <v>724191955</v>
      </c>
      <c r="I158" s="8" t="str">
        <f>VLOOKUP(A158,'[1]List1'!$A$2:$K$264,7,FALSE)</f>
        <v>zsms.desov@seznam.cz</v>
      </c>
      <c r="J158" s="14">
        <v>4</v>
      </c>
    </row>
    <row r="159" spans="1:10" ht="15">
      <c r="A159" s="8">
        <v>102655316</v>
      </c>
      <c r="B159" s="8">
        <v>600121968</v>
      </c>
      <c r="C159" s="8" t="s">
        <v>197</v>
      </c>
      <c r="D159" s="8" t="s">
        <v>37</v>
      </c>
      <c r="E159" s="8" t="s">
        <v>30</v>
      </c>
      <c r="F159" s="8" t="str">
        <f>VLOOKUP(A159,'[1]List1'!$A$2:$K$264,2,FALSE)</f>
        <v>Základní škola a Mateřská škola Blatnice, okres Třebíč, příspěvková organizace</v>
      </c>
      <c r="G159" s="8" t="str">
        <f>VLOOKUP(A159,'[1]List1'!$A$2:$K$264,6,FALSE)</f>
        <v>Mgr. Ilona Mikešová</v>
      </c>
      <c r="H159" s="8">
        <f>VLOOKUP(A159,'[1]List1'!$A$2:$K$264,8,FALSE)</f>
        <v>561205557</v>
      </c>
      <c r="I159" s="8" t="str">
        <f>VLOOKUP(A159,'[1]List1'!$A$2:$K$264,7,FALSE)</f>
        <v>zsamsblatnice@seznam.cz</v>
      </c>
      <c r="J159" s="14">
        <v>7</v>
      </c>
    </row>
    <row r="160" spans="1:10" ht="15">
      <c r="A160" s="8">
        <v>102655324</v>
      </c>
      <c r="B160" s="8">
        <v>600121976</v>
      </c>
      <c r="C160" s="8" t="s">
        <v>198</v>
      </c>
      <c r="D160" s="8" t="s">
        <v>179</v>
      </c>
      <c r="E160" s="8" t="s">
        <v>30</v>
      </c>
      <c r="F160" s="8" t="str">
        <f>VLOOKUP(A160,'[1]List1'!$A$2:$K$264,2,FALSE)</f>
        <v>Základní škola Benetice, okres Třebíč, příspěvková organizace</v>
      </c>
      <c r="G160" s="8" t="str">
        <f>VLOOKUP(A160,'[1]List1'!$A$2:$K$264,6,FALSE)</f>
        <v>Mgr. Miroslava Straková</v>
      </c>
      <c r="H160" s="8">
        <f>VLOOKUP(A160,'[1]List1'!$A$2:$K$264,8,FALSE)</f>
        <v>568886194</v>
      </c>
      <c r="I160" s="8" t="str">
        <f>VLOOKUP(A160,'[1]List1'!$A$2:$K$264,7,FALSE)</f>
        <v>skola.benetice@seznam.cz</v>
      </c>
      <c r="J160" s="14">
        <v>2</v>
      </c>
    </row>
    <row r="161" spans="1:10" ht="15">
      <c r="A161" s="8">
        <v>102655359</v>
      </c>
      <c r="B161" s="8">
        <v>600121992</v>
      </c>
      <c r="C161" s="8" t="s">
        <v>199</v>
      </c>
      <c r="D161" s="8" t="s">
        <v>200</v>
      </c>
      <c r="E161" s="8" t="s">
        <v>30</v>
      </c>
      <c r="F161" s="8" t="str">
        <f>VLOOKUP(A161,'[1]List1'!$A$2:$K$264,2,FALSE)</f>
        <v>Základní škola a Mateřská škola Nové Syrovice, okres Třebíč, příspěvková organizace</v>
      </c>
      <c r="G161" s="8" t="str">
        <f>VLOOKUP(A161,'[1]List1'!$A$2:$K$264,6,FALSE)</f>
        <v>Mgr. Ivana Vodáková</v>
      </c>
      <c r="H161" s="8">
        <f>VLOOKUP(A161,'[1]List1'!$A$2:$K$264,8,FALSE)</f>
        <v>736487039</v>
      </c>
      <c r="I161" s="8" t="str">
        <f>VLOOKUP(A161,'[1]List1'!$A$2:$K$264,7,FALSE)</f>
        <v>zsnovesyrovice@volny.cz</v>
      </c>
      <c r="J161" s="14">
        <v>8</v>
      </c>
    </row>
    <row r="162" spans="1:10" ht="15">
      <c r="A162" s="8">
        <v>102655367</v>
      </c>
      <c r="B162" s="8">
        <v>600122000</v>
      </c>
      <c r="C162" s="8" t="s">
        <v>201</v>
      </c>
      <c r="D162" s="8" t="s">
        <v>202</v>
      </c>
      <c r="E162" s="8" t="s">
        <v>30</v>
      </c>
      <c r="F162" s="8" t="str">
        <f>VLOOKUP(A162,'[1]List1'!$A$2:$K$264,2,FALSE)</f>
        <v>Základní škola a Mateřská škola Stařeč, okres Třebíč, příspěvková organizace</v>
      </c>
      <c r="G162" s="8" t="str">
        <f>VLOOKUP(A162,'[1]List1'!$A$2:$K$264,6,FALSE)</f>
        <v>Mgr. Kateřina Zlámalová</v>
      </c>
      <c r="H162" s="8">
        <f>VLOOKUP(A162,'[1]List1'!$A$2:$K$264,8,FALSE)</f>
        <v>568852202</v>
      </c>
      <c r="I162" s="8" t="str">
        <f>VLOOKUP(A162,'[1]List1'!$A$2:$K$264,7,FALSE)</f>
        <v>zsstarec@seznam.cz</v>
      </c>
      <c r="J162" s="14">
        <v>8</v>
      </c>
    </row>
    <row r="163" spans="1:10" ht="15">
      <c r="A163" s="8">
        <v>102655375</v>
      </c>
      <c r="B163" s="8">
        <v>600122018</v>
      </c>
      <c r="C163" s="8" t="s">
        <v>203</v>
      </c>
      <c r="D163" s="8" t="s">
        <v>204</v>
      </c>
      <c r="E163" s="8" t="s">
        <v>30</v>
      </c>
      <c r="F163" s="8" t="str">
        <f>VLOOKUP(A163,'[1]List1'!$A$2:$K$264,2,FALSE)</f>
        <v>Základní škola a mateřská škola Výčapy, příspěvková organizace</v>
      </c>
      <c r="G163" s="8" t="str">
        <f>VLOOKUP(A163,'[1]List1'!$A$2:$K$264,6,FALSE)</f>
        <v>Mgr. Marie Bartíková</v>
      </c>
      <c r="H163" s="8">
        <f>VLOOKUP(A163,'[1]List1'!$A$2:$K$264,8,FALSE)</f>
        <v>568883611</v>
      </c>
      <c r="I163" s="8" t="str">
        <f>VLOOKUP(A163,'[1]List1'!$A$2:$K$264,7,FALSE)</f>
        <v>zsvycapy@seznam.cz</v>
      </c>
      <c r="J163" s="14">
        <v>11</v>
      </c>
    </row>
    <row r="164" spans="1:10" ht="15">
      <c r="A164" s="8">
        <v>102655383</v>
      </c>
      <c r="B164" s="8">
        <v>600122026</v>
      </c>
      <c r="C164" s="8" t="s">
        <v>205</v>
      </c>
      <c r="D164" s="8" t="s">
        <v>206</v>
      </c>
      <c r="E164" s="8" t="s">
        <v>30</v>
      </c>
      <c r="F164" s="8" t="str">
        <f>VLOOKUP(A164,'[1]List1'!$A$2:$K$264,2,FALSE)</f>
        <v>Základní škola T.G. Masaryka a mateřská škola Přibyslavice, příspěvková organizace</v>
      </c>
      <c r="G164" s="8" t="str">
        <f>VLOOKUP(A164,'[1]List1'!$A$2:$K$264,6,FALSE)</f>
        <v>Mgr. Ilona Urbánková</v>
      </c>
      <c r="H164" s="8">
        <f>VLOOKUP(A164,'[1]List1'!$A$2:$K$264,8,FALSE)</f>
        <v>736631169</v>
      </c>
      <c r="I164" s="8" t="str">
        <f>VLOOKUP(A164,'[1]List1'!$A$2:$K$264,7,FALSE)</f>
        <v>zstgm.pribyslavice@seznam.cz</v>
      </c>
      <c r="J164" s="14">
        <v>17</v>
      </c>
    </row>
    <row r="165" spans="1:10" ht="15">
      <c r="A165" s="8">
        <v>102655391</v>
      </c>
      <c r="B165" s="8">
        <v>600122034</v>
      </c>
      <c r="C165" s="8" t="s">
        <v>207</v>
      </c>
      <c r="D165" s="8" t="s">
        <v>208</v>
      </c>
      <c r="E165" s="8" t="s">
        <v>30</v>
      </c>
      <c r="F165" s="8" t="str">
        <f>VLOOKUP(A165,'[1]List1'!$A$2:$K$264,2,FALSE)</f>
        <v>Základní škola a Mateřská škola Myslibořice</v>
      </c>
      <c r="G165" s="8" t="str">
        <f>VLOOKUP(A165,'[1]List1'!$A$2:$K$264,6,FALSE)</f>
        <v>Mgr. Libuše Davidová</v>
      </c>
      <c r="H165" s="8">
        <f>VLOOKUP(A165,'[1]List1'!$A$2:$K$264,8,FALSE)</f>
        <v>568864324</v>
      </c>
      <c r="I165" s="8" t="str">
        <f>VLOOKUP(A165,'[1]List1'!$A$2:$K$264,7,FALSE)</f>
        <v>reditel@zsmysliborice.cz</v>
      </c>
      <c r="J165" s="14">
        <v>20</v>
      </c>
    </row>
    <row r="166" spans="1:10" ht="15">
      <c r="A166" s="8">
        <v>102655405</v>
      </c>
      <c r="B166" s="8">
        <v>600122042</v>
      </c>
      <c r="C166" s="8" t="s">
        <v>209</v>
      </c>
      <c r="D166" s="8" t="s">
        <v>210</v>
      </c>
      <c r="E166" s="8" t="s">
        <v>30</v>
      </c>
      <c r="F166" s="8" t="str">
        <f>VLOOKUP(A166,'[1]List1'!$A$2:$K$264,2,FALSE)</f>
        <v>Základní škola a Mateřská škola DOMAMIL, příspěvková organizace</v>
      </c>
      <c r="G166" s="8" t="str">
        <f>VLOOKUP(A166,'[1]List1'!$A$2:$K$264,6,FALSE)</f>
        <v>PhDr. Ivo Nechvátal</v>
      </c>
      <c r="H166" s="8">
        <f>VLOOKUP(A166,'[1]List1'!$A$2:$K$264,8,FALSE)</f>
        <v>568446024</v>
      </c>
      <c r="I166" s="8" t="str">
        <f>VLOOKUP(A166,'[1]List1'!$A$2:$K$264,7,FALSE)</f>
        <v>zsdomamil@seznam.cz</v>
      </c>
      <c r="J166" s="14">
        <v>13</v>
      </c>
    </row>
    <row r="167" spans="1:10" ht="15">
      <c r="A167" s="8">
        <v>102655421</v>
      </c>
      <c r="B167" s="8">
        <v>600122051</v>
      </c>
      <c r="C167" s="8" t="s">
        <v>211</v>
      </c>
      <c r="D167" s="8" t="s">
        <v>200</v>
      </c>
      <c r="E167" s="8" t="s">
        <v>30</v>
      </c>
      <c r="F167" s="8" t="str">
        <f>VLOOKUP(A167,'[1]List1'!$A$2:$K$264,2,FALSE)</f>
        <v>Základní škola a Mateřská škola Budkov, okres Třebíč</v>
      </c>
      <c r="G167" s="8" t="str">
        <f>VLOOKUP(A167,'[1]List1'!$A$2:$K$264,6,FALSE)</f>
        <v>Mgr. Josef Vala</v>
      </c>
      <c r="H167" s="8">
        <f>VLOOKUP(A167,'[1]List1'!$A$2:$K$264,8,FALSE)</f>
        <v>568443130</v>
      </c>
      <c r="I167" s="8" t="str">
        <f>VLOOKUP(A167,'[1]List1'!$A$2:$K$264,7,FALSE)</f>
        <v>zsbudkov@seznam.cz</v>
      </c>
      <c r="J167" s="14">
        <v>9</v>
      </c>
    </row>
    <row r="168" spans="1:10" ht="15">
      <c r="A168" s="8">
        <v>102655448</v>
      </c>
      <c r="B168" s="8">
        <v>600122069</v>
      </c>
      <c r="C168" s="8" t="s">
        <v>212</v>
      </c>
      <c r="D168" s="8" t="s">
        <v>213</v>
      </c>
      <c r="E168" s="8" t="s">
        <v>30</v>
      </c>
      <c r="F168" s="8" t="str">
        <f>VLOOKUP(A168,'[1]List1'!$A$2:$K$264,2,FALSE)</f>
        <v>Základní škola a Mateřská škola Valeč</v>
      </c>
      <c r="G168" s="8" t="str">
        <f>VLOOKUP(A168,'[1]List1'!$A$2:$K$264,6,FALSE)</f>
        <v>Mgr. Jan Nešpor</v>
      </c>
      <c r="H168" s="8">
        <f>VLOOKUP(A168,'[1]List1'!$A$2:$K$264,8,FALSE)</f>
        <v>561200001</v>
      </c>
      <c r="I168" s="8" t="str">
        <f>VLOOKUP(A168,'[1]List1'!$A$2:$K$264,7,FALSE)</f>
        <v>zs.valec@quick.cz</v>
      </c>
      <c r="J168" s="14">
        <v>16</v>
      </c>
    </row>
    <row r="169" spans="1:10" ht="15">
      <c r="A169" s="8">
        <v>102655464</v>
      </c>
      <c r="B169" s="8">
        <v>600122085</v>
      </c>
      <c r="C169" s="8" t="s">
        <v>216</v>
      </c>
      <c r="D169" s="8" t="s">
        <v>217</v>
      </c>
      <c r="E169" s="8" t="s">
        <v>30</v>
      </c>
      <c r="F169" s="8" t="str">
        <f>VLOOKUP(A169,'[1]List1'!$A$2:$K$264,2,FALSE)</f>
        <v>Základní škola a Mateřská škola Předín</v>
      </c>
      <c r="G169" s="8" t="str">
        <f>VLOOKUP(A169,'[1]List1'!$A$2:$K$264,6,FALSE)</f>
        <v>Mgr. Libuše Vyhnálková</v>
      </c>
      <c r="H169" s="8">
        <f>VLOOKUP(A169,'[1]List1'!$A$2:$K$264,8,FALSE)</f>
        <v>568884380</v>
      </c>
      <c r="I169" s="8" t="str">
        <f>VLOOKUP(A169,'[1]List1'!$A$2:$K$264,7,FALSE)</f>
        <v>zspredin@seznam.cz</v>
      </c>
      <c r="J169" s="14">
        <v>7</v>
      </c>
    </row>
    <row r="170" spans="1:10" ht="15">
      <c r="A170" s="8">
        <v>102655481</v>
      </c>
      <c r="B170" s="8">
        <v>600122107</v>
      </c>
      <c r="C170" s="8" t="s">
        <v>218</v>
      </c>
      <c r="D170" s="8" t="s">
        <v>219</v>
      </c>
      <c r="E170" s="8" t="s">
        <v>30</v>
      </c>
      <c r="F170" s="8" t="str">
        <f>VLOOKUP(A170,'[1]List1'!$A$2:$K$264,2,FALSE)</f>
        <v>Základní škola a mateřská škola Březník, příspěvková organizace</v>
      </c>
      <c r="G170" s="8" t="str">
        <f>VLOOKUP(A170,'[1]List1'!$A$2:$K$264,6,FALSE)</f>
        <v>Mgr. Zdeněk Cabejšek</v>
      </c>
      <c r="H170" s="8">
        <f>VLOOKUP(A170,'[1]List1'!$A$2:$K$264,8,FALSE)</f>
        <v>568643331</v>
      </c>
      <c r="I170" s="8" t="str">
        <f>VLOOKUP(A170,'[1]List1'!$A$2:$K$264,7,FALSE)</f>
        <v>info@zsbreznik.cz</v>
      </c>
      <c r="J170" s="14">
        <v>11</v>
      </c>
    </row>
    <row r="171" spans="1:10" ht="15">
      <c r="A171" s="8">
        <v>102655499</v>
      </c>
      <c r="B171" s="8">
        <v>600122115</v>
      </c>
      <c r="C171" s="8" t="s">
        <v>220</v>
      </c>
      <c r="D171" s="8" t="s">
        <v>221</v>
      </c>
      <c r="E171" s="8" t="s">
        <v>30</v>
      </c>
      <c r="F171" s="8" t="str">
        <f>VLOOKUP(A171,'[1]List1'!$A$2:$K$264,2,FALSE)</f>
        <v>Základní škola a mateřská škola Čáslavice</v>
      </c>
      <c r="G171" s="8" t="str">
        <f>VLOOKUP(A171,'[1]List1'!$A$2:$K$264,6,FALSE)</f>
        <v>Mgr. Petr Blecha</v>
      </c>
      <c r="H171" s="8">
        <f>VLOOKUP(A171,'[1]List1'!$A$2:$K$264,8,FALSE)</f>
        <v>568883177</v>
      </c>
      <c r="I171" s="8" t="str">
        <f>VLOOKUP(A171,'[1]List1'!$A$2:$K$264,7,FALSE)</f>
        <v>blechazscaslavice@gmail.com</v>
      </c>
      <c r="J171" s="14">
        <v>25</v>
      </c>
    </row>
    <row r="172" spans="1:10" ht="15">
      <c r="A172" s="8">
        <v>102655502</v>
      </c>
      <c r="B172" s="8">
        <v>600122123</v>
      </c>
      <c r="C172" s="8" t="s">
        <v>30</v>
      </c>
      <c r="D172" s="8" t="s">
        <v>222</v>
      </c>
      <c r="E172" s="8" t="s">
        <v>30</v>
      </c>
      <c r="F172" s="8" t="str">
        <f>VLOOKUP(A172,'[1]List1'!$A$2:$K$264,2,FALSE)</f>
        <v>Základní škola Třebíč Týnská 8</v>
      </c>
      <c r="G172" s="8" t="str">
        <f>VLOOKUP(A172,'[1]List1'!$A$2:$K$264,6,FALSE)</f>
        <v>Mgr. Jaroslav Abraham</v>
      </c>
      <c r="H172" s="8">
        <f>VLOOKUP(A172,'[1]List1'!$A$2:$K$264,8,FALSE)</f>
        <v>568827752</v>
      </c>
      <c r="I172" s="8" t="str">
        <f>VLOOKUP(A172,'[1]List1'!$A$2:$K$264,7,FALSE)</f>
        <v>abraham@zstynska.cz</v>
      </c>
      <c r="J172" s="14">
        <v>53</v>
      </c>
    </row>
    <row r="173" spans="1:10" ht="15">
      <c r="A173" s="8">
        <v>102655529</v>
      </c>
      <c r="B173" s="8">
        <v>600122131</v>
      </c>
      <c r="C173" s="8" t="s">
        <v>30</v>
      </c>
      <c r="D173" s="8" t="s">
        <v>223</v>
      </c>
      <c r="E173" s="8" t="s">
        <v>30</v>
      </c>
      <c r="F173" s="8" t="str">
        <f>VLOOKUP(A173,'[1]List1'!$A$2:$K$264,2,FALSE)</f>
        <v>Základní škola Třebíč, Benešova 585</v>
      </c>
      <c r="G173" s="8" t="str">
        <f>VLOOKUP(A173,'[1]List1'!$A$2:$K$264,6,FALSE)</f>
        <v>Mgr. Jan Vaněk</v>
      </c>
      <c r="H173" s="8">
        <f>VLOOKUP(A173,'[1]List1'!$A$2:$K$264,8,FALSE)</f>
        <v>568824345</v>
      </c>
      <c r="I173" s="8" t="str">
        <f>VLOOKUP(A173,'[1]List1'!$A$2:$K$264,7,FALSE)</f>
        <v>info@zsbenesova.cz</v>
      </c>
      <c r="J173" s="14">
        <v>65</v>
      </c>
    </row>
    <row r="174" spans="1:10" ht="15">
      <c r="A174" s="8">
        <v>102655537</v>
      </c>
      <c r="B174" s="8">
        <v>600122140</v>
      </c>
      <c r="C174" s="8" t="s">
        <v>30</v>
      </c>
      <c r="D174" s="8" t="s">
        <v>224</v>
      </c>
      <c r="E174" s="8" t="s">
        <v>30</v>
      </c>
      <c r="F174" s="8" t="str">
        <f>VLOOKUP(A174,'[1]List1'!$A$2:$K$264,2,FALSE)</f>
        <v>Základní škola Třebíč, Horka-Domky, Václavské nám. 44/12</v>
      </c>
      <c r="G174" s="8" t="str">
        <f>VLOOKUP(A174,'[1]List1'!$A$2:$K$264,6,FALSE)</f>
        <v>PaedDr. Pavel Kessner</v>
      </c>
      <c r="H174" s="8">
        <f>VLOOKUP(A174,'[1]List1'!$A$2:$K$264,8,FALSE)</f>
        <v>568839355</v>
      </c>
      <c r="I174" s="8" t="str">
        <f>VLOOKUP(A174,'[1]List1'!$A$2:$K$264,7,FALSE)</f>
        <v>kessner@zsvaclav.cz</v>
      </c>
      <c r="J174" s="14">
        <v>46</v>
      </c>
    </row>
    <row r="175" spans="1:10" ht="15">
      <c r="A175" s="8">
        <v>102655553</v>
      </c>
      <c r="B175" s="8">
        <v>600122166</v>
      </c>
      <c r="C175" s="8" t="s">
        <v>30</v>
      </c>
      <c r="D175" s="8" t="s">
        <v>225</v>
      </c>
      <c r="E175" s="8" t="s">
        <v>30</v>
      </c>
      <c r="F175" s="8" t="str">
        <f>VLOOKUP(A175,'[1]List1'!$A$2:$K$264,2,FALSE)</f>
        <v>Základní škola a mateřská škola Třebíč, Bartuškova 700</v>
      </c>
      <c r="G175" s="8" t="str">
        <f>VLOOKUP(A175,'[1]List1'!$A$2:$K$264,6,FALSE)</f>
        <v>Mgr. Leoš Šeda</v>
      </c>
      <c r="H175" s="8">
        <f>VLOOKUP(A175,'[1]List1'!$A$2:$K$264,8,FALSE)</f>
        <v>568850264</v>
      </c>
      <c r="I175" s="8" t="str">
        <f>VLOOKUP(A175,'[1]List1'!$A$2:$K$264,7,FALSE)</f>
        <v>skola@zsbartuskova.cz</v>
      </c>
      <c r="J175" s="14">
        <v>57</v>
      </c>
    </row>
    <row r="176" spans="1:10" ht="15">
      <c r="A176" s="8">
        <v>102655561</v>
      </c>
      <c r="B176" s="8">
        <v>600122174</v>
      </c>
      <c r="C176" s="8" t="s">
        <v>30</v>
      </c>
      <c r="D176" s="8" t="s">
        <v>226</v>
      </c>
      <c r="E176" s="8" t="s">
        <v>30</v>
      </c>
      <c r="F176" s="8" t="str">
        <f>VLOOKUP(A176,'[1]List1'!$A$2:$K$264,2,FALSE)</f>
        <v>Základní škola T.G.Masaryka Třebíč, Komenského náměstí 61/6</v>
      </c>
      <c r="G176" s="8" t="str">
        <f>VLOOKUP(A176,'[1]List1'!$A$2:$K$264,6,FALSE)</f>
        <v>Mgr. Martin Hlávka</v>
      </c>
      <c r="H176" s="8">
        <f>VLOOKUP(A176,'[1]List1'!$A$2:$K$264,8,FALSE)</f>
        <v>568619825</v>
      </c>
      <c r="I176" s="8" t="str">
        <f>VLOOKUP(A176,'[1]List1'!$A$2:$K$264,7,FALSE)</f>
        <v>hlavkam@seznam.cz</v>
      </c>
      <c r="J176" s="14">
        <v>40</v>
      </c>
    </row>
    <row r="177" spans="1:10" ht="15">
      <c r="A177" s="8">
        <v>102655634</v>
      </c>
      <c r="B177" s="8">
        <v>600122182</v>
      </c>
      <c r="C177" s="8" t="s">
        <v>227</v>
      </c>
      <c r="D177" s="8" t="s">
        <v>228</v>
      </c>
      <c r="E177" s="8" t="s">
        <v>30</v>
      </c>
      <c r="F177" s="8" t="str">
        <f>VLOOKUP(A177,'[1]List1'!$A$2:$K$264,2,FALSE)</f>
        <v>Základní škola Mohelno, okres Třebíč</v>
      </c>
      <c r="G177" s="8" t="str">
        <f>VLOOKUP(A177,'[1]List1'!$A$2:$K$264,6,FALSE)</f>
        <v>Mgr. Vladimír Horký</v>
      </c>
      <c r="H177" s="8">
        <f>VLOOKUP(A177,'[1]List1'!$A$2:$K$264,8,FALSE)</f>
        <v>568642468</v>
      </c>
      <c r="I177" s="8" t="str">
        <f>VLOOKUP(A177,'[1]List1'!$A$2:$K$264,7,FALSE)</f>
        <v>info@zsmohelno.cz</v>
      </c>
      <c r="J177" s="14">
        <v>12</v>
      </c>
    </row>
    <row r="178" spans="1:10" ht="15">
      <c r="A178" s="8">
        <v>102655651</v>
      </c>
      <c r="B178" s="8">
        <v>600122191</v>
      </c>
      <c r="C178" s="8" t="s">
        <v>229</v>
      </c>
      <c r="D178" s="8" t="s">
        <v>51</v>
      </c>
      <c r="E178" s="8" t="s">
        <v>30</v>
      </c>
      <c r="F178" s="8" t="str">
        <f>VLOOKUP(A178,'[1]List1'!$A$2:$K$264,2,FALSE)</f>
        <v>Základní škola a mateřská škola Vladislav</v>
      </c>
      <c r="G178" s="8" t="str">
        <f>VLOOKUP(A178,'[1]List1'!$A$2:$K$264,6,FALSE)</f>
        <v>Mgr. Vlastimil Maštera</v>
      </c>
      <c r="H178" s="8">
        <f>VLOOKUP(A178,'[1]List1'!$A$2:$K$264,8,FALSE)</f>
        <v>568888109</v>
      </c>
      <c r="I178" s="8" t="str">
        <f>VLOOKUP(A178,'[1]List1'!$A$2:$K$264,7,FALSE)</f>
        <v>skola.vladislav@seznam.cz</v>
      </c>
      <c r="J178" s="14">
        <v>8</v>
      </c>
    </row>
    <row r="179" spans="1:10" ht="15">
      <c r="A179" s="8">
        <v>102655707</v>
      </c>
      <c r="B179" s="8">
        <v>600122212</v>
      </c>
      <c r="C179" s="8" t="s">
        <v>231</v>
      </c>
      <c r="D179" s="8" t="s">
        <v>138</v>
      </c>
      <c r="E179" s="8" t="s">
        <v>30</v>
      </c>
      <c r="F179" s="8" t="str">
        <f>VLOOKUP(A179,'[1]List1'!$A$2:$K$264,2,FALSE)</f>
        <v>Základní škola Ludvíka Svobody Rudíkov 167 okres Třebíč</v>
      </c>
      <c r="G179" s="8" t="str">
        <f>VLOOKUP(A179,'[1]List1'!$A$2:$K$264,6,FALSE)</f>
        <v>Mgr. Martin Suk</v>
      </c>
      <c r="H179" s="8">
        <f>VLOOKUP(A179,'[1]List1'!$A$2:$K$264,8,FALSE)</f>
        <v>568878174</v>
      </c>
      <c r="I179" s="8" t="str">
        <f>VLOOKUP(A179,'[1]List1'!$A$2:$K$264,7,FALSE)</f>
        <v>zs.rudikov@seznam.cz</v>
      </c>
      <c r="J179" s="14">
        <v>17</v>
      </c>
    </row>
    <row r="180" spans="1:10" ht="15">
      <c r="A180" s="8">
        <v>102655740</v>
      </c>
      <c r="B180" s="8">
        <v>600122221</v>
      </c>
      <c r="C180" s="8" t="s">
        <v>232</v>
      </c>
      <c r="D180" s="8" t="s">
        <v>233</v>
      </c>
      <c r="E180" s="8" t="s">
        <v>30</v>
      </c>
      <c r="F180" s="8" t="str">
        <f>VLOOKUP(A180,'[1]List1'!$A$2:$K$264,2,FALSE)</f>
        <v>Základní škola a Mateřská škola Hartvíkovice, příspěvková organizace</v>
      </c>
      <c r="G180" s="8" t="str">
        <f>VLOOKUP(A180,'[1]List1'!$A$2:$K$264,6,FALSE)</f>
        <v>Mgr. Jana Žalkovičová</v>
      </c>
      <c r="H180" s="8">
        <f>VLOOKUP(A180,'[1]List1'!$A$2:$K$264,8,FALSE)</f>
        <v>568645626</v>
      </c>
      <c r="I180" s="8" t="str">
        <f>VLOOKUP(A180,'[1]List1'!$A$2:$K$264,7,FALSE)</f>
        <v>zs.hartvikovice@seznam.cz</v>
      </c>
      <c r="J180" s="14">
        <v>1</v>
      </c>
    </row>
    <row r="181" spans="1:10" ht="15">
      <c r="A181" s="8">
        <v>102655766</v>
      </c>
      <c r="B181" s="8">
        <v>600122239</v>
      </c>
      <c r="C181" s="8" t="s">
        <v>234</v>
      </c>
      <c r="D181" s="8" t="s">
        <v>235</v>
      </c>
      <c r="E181" s="8" t="s">
        <v>30</v>
      </c>
      <c r="F181" s="8" t="str">
        <f>VLOOKUP(A181,'[1]List1'!$A$2:$K$264,2,FALSE)</f>
        <v>Základní škola Budišov - příspěvková organizace</v>
      </c>
      <c r="G181" s="8" t="str">
        <f>VLOOKUP(A181,'[1]List1'!$A$2:$K$264,6,FALSE)</f>
        <v>Mgr. Milan Procházka</v>
      </c>
      <c r="H181" s="8">
        <f>VLOOKUP(A181,'[1]List1'!$A$2:$K$264,8,FALSE)</f>
        <v>724091786</v>
      </c>
      <c r="I181" s="8" t="str">
        <f>VLOOKUP(A181,'[1]List1'!$A$2:$K$264,7,FALSE)</f>
        <v>skola@zsbudisov.cz</v>
      </c>
      <c r="J181" s="14">
        <v>30</v>
      </c>
    </row>
    <row r="182" spans="1:10" ht="15">
      <c r="A182" s="8">
        <v>103019740</v>
      </c>
      <c r="B182" s="8">
        <v>600122247</v>
      </c>
      <c r="C182" s="8" t="s">
        <v>30</v>
      </c>
      <c r="D182" s="8" t="s">
        <v>333</v>
      </c>
      <c r="E182" s="8" t="s">
        <v>30</v>
      </c>
      <c r="F182" s="8" t="str">
        <f>VLOOKUP(A182,'[1]List1'!$A$2:$K$264,2,FALSE)</f>
        <v>Základní škola Třebíč, ul. Kpt. Jaroše 836</v>
      </c>
      <c r="G182" s="8" t="str">
        <f>VLOOKUP(A182,'[1]List1'!$A$2:$K$264,6,FALSE)</f>
        <v>Mgr. Karel Dolák</v>
      </c>
      <c r="H182" s="8">
        <f>VLOOKUP(A182,'[1]List1'!$A$2:$K$264,8,FALSE)</f>
        <v>568826052</v>
      </c>
      <c r="I182" s="8" t="str">
        <f>VLOOKUP(A182,'[1]List1'!$A$2:$K$264,7,FALSE)</f>
        <v>k.dolak@zsjarose.cz</v>
      </c>
      <c r="J182" s="14">
        <v>49</v>
      </c>
    </row>
    <row r="183" spans="1:10" ht="15">
      <c r="A183" s="8">
        <v>103619500</v>
      </c>
      <c r="B183" s="8">
        <v>600122263</v>
      </c>
      <c r="C183" s="8" t="s">
        <v>343</v>
      </c>
      <c r="D183" s="8" t="s">
        <v>266</v>
      </c>
      <c r="E183" s="8" t="s">
        <v>30</v>
      </c>
      <c r="F183" s="8" t="str">
        <f>VLOOKUP(A183,'[1]List1'!$A$2:$K$264,2,FALSE)</f>
        <v>Základní škola a mateřská škola Heraltice, okres Třebíč, příspěvková organizace</v>
      </c>
      <c r="G183" s="8" t="str">
        <f>VLOOKUP(A183,'[1]List1'!$A$2:$K$264,6,FALSE)</f>
        <v>Mgr. Stanislav Bartheldy</v>
      </c>
      <c r="H183" s="8">
        <f>VLOOKUP(A183,'[1]List1'!$A$2:$K$264,8,FALSE)</f>
        <v>568870635</v>
      </c>
      <c r="I183" s="8" t="str">
        <f>VLOOKUP(A183,'[1]List1'!$A$2:$K$264,7,FALSE)</f>
        <v>zs-heraltice@quick.cz</v>
      </c>
      <c r="J183" s="14">
        <v>5</v>
      </c>
    </row>
    <row r="184" spans="1:10" ht="15">
      <c r="A184" s="8">
        <v>108026019</v>
      </c>
      <c r="B184" s="8">
        <v>600122271</v>
      </c>
      <c r="C184" s="8" t="s">
        <v>384</v>
      </c>
      <c r="D184" s="8" t="s">
        <v>194</v>
      </c>
      <c r="E184" s="8" t="s">
        <v>30</v>
      </c>
      <c r="F184" s="8" t="str">
        <f>VLOOKUP(A184,'[1]List1'!$A$2:$K$264,2,FALSE)</f>
        <v>Základní škola a Mateřská škola Lipník, okres Třebíč, příspěvková organizace</v>
      </c>
      <c r="G184" s="8" t="str">
        <f>VLOOKUP(A184,'[1]List1'!$A$2:$K$264,6,FALSE)</f>
        <v>Mgr. Dagmar Koubková</v>
      </c>
      <c r="H184" s="8">
        <f>VLOOKUP(A184,'[1]List1'!$A$2:$K$264,8,FALSE)</f>
        <v>568862172</v>
      </c>
      <c r="I184" s="8" t="str">
        <f>VLOOKUP(A184,'[1]List1'!$A$2:$K$264,7,FALSE)</f>
        <v>skola.lipnik@seznam.cz</v>
      </c>
      <c r="J184" s="14">
        <v>3</v>
      </c>
    </row>
    <row r="185" spans="1:10" ht="15">
      <c r="A185" s="8">
        <v>119000482</v>
      </c>
      <c r="B185" s="8">
        <v>600122298</v>
      </c>
      <c r="C185" s="8" t="s">
        <v>30</v>
      </c>
      <c r="D185" s="8" t="s">
        <v>404</v>
      </c>
      <c r="E185" s="8" t="s">
        <v>30</v>
      </c>
      <c r="F185" s="8" t="str">
        <f>VLOOKUP(A185,'[1]List1'!$A$2:$K$264,2,FALSE)</f>
        <v>Základní škola a mateřská škola Třebíč, Na Kopcích 342</v>
      </c>
      <c r="G185" s="8" t="str">
        <f>VLOOKUP(A185,'[1]List1'!$A$2:$K$264,6,FALSE)</f>
        <v>Mgr. Vítězslav Bártl</v>
      </c>
      <c r="H185" s="8">
        <f>VLOOKUP(A185,'[1]List1'!$A$2:$K$264,8,FALSE)</f>
        <v>568606100</v>
      </c>
      <c r="I185" s="8" t="str">
        <f>VLOOKUP(A185,'[1]List1'!$A$2:$K$264,7,FALSE)</f>
        <v>bartl@zskopce.cz</v>
      </c>
      <c r="J185" s="14">
        <v>27</v>
      </c>
    </row>
    <row r="186" spans="1:10" ht="15">
      <c r="A186" s="8">
        <v>181002418</v>
      </c>
      <c r="B186" s="8">
        <v>691000158</v>
      </c>
      <c r="C186" s="8" t="s">
        <v>439</v>
      </c>
      <c r="D186" s="8" t="s">
        <v>440</v>
      </c>
      <c r="E186" s="8" t="s">
        <v>30</v>
      </c>
      <c r="F186" s="8" t="str">
        <f>VLOOKUP(A186,'[1]List1'!$A$2:$K$264,2,FALSE)</f>
        <v>Základní škola Police, příspěvková organizace</v>
      </c>
      <c r="G186" s="8" t="str">
        <f>VLOOKUP(A186,'[1]List1'!$A$2:$K$264,6,FALSE)</f>
        <v>Mgr. Marie Frühaufová</v>
      </c>
      <c r="H186" s="8">
        <f>VLOOKUP(A186,'[1]List1'!$A$2:$K$264,8,FALSE)</f>
        <v>568445022</v>
      </c>
      <c r="I186" s="8" t="str">
        <f>VLOOKUP(A186,'[1]List1'!$A$2:$K$264,7,FALSE)</f>
        <v>zspolice@seznam.cz</v>
      </c>
      <c r="J186" s="14">
        <v>8</v>
      </c>
    </row>
    <row r="187" spans="1:10" ht="15">
      <c r="A187" s="8">
        <v>181087804</v>
      </c>
      <c r="B187" s="8">
        <v>691010889</v>
      </c>
      <c r="C187" s="8" t="s">
        <v>30</v>
      </c>
      <c r="D187" s="8" t="s">
        <v>449</v>
      </c>
      <c r="E187" s="8" t="s">
        <v>30</v>
      </c>
      <c r="F187" s="8" t="str">
        <f>VLOOKUP(A187,'[1]List1'!$A$2:$K$264,2,FALSE)</f>
        <v>Základní škola Světlo s.r.o.</v>
      </c>
      <c r="G187" s="8" t="str">
        <f>VLOOKUP(A187,'[1]List1'!$A$2:$K$264,6,FALSE)</f>
        <v>Mgr. Hana Hrozníčková</v>
      </c>
      <c r="H187" s="8">
        <f>VLOOKUP(A187,'[1]List1'!$A$2:$K$264,8,FALSE)</f>
        <v>561200434</v>
      </c>
      <c r="I187" s="8" t="str">
        <f>VLOOKUP(A187,'[1]List1'!$A$2:$K$264,7,FALSE)</f>
        <v>hroznickova@zssvetlo.com</v>
      </c>
      <c r="J187" s="14">
        <v>11</v>
      </c>
    </row>
    <row r="188" spans="1:10" ht="15">
      <c r="A188" s="8">
        <v>181090392</v>
      </c>
      <c r="B188" s="8">
        <v>600121909</v>
      </c>
      <c r="C188" s="8" t="s">
        <v>30</v>
      </c>
      <c r="D188" s="8" t="s">
        <v>450</v>
      </c>
      <c r="E188" s="8" t="s">
        <v>30</v>
      </c>
      <c r="F188" s="8" t="s">
        <v>501</v>
      </c>
      <c r="G188" s="8" t="s">
        <v>503</v>
      </c>
      <c r="H188" s="9">
        <v>568883141</v>
      </c>
      <c r="I188" s="8" t="s">
        <v>502</v>
      </c>
      <c r="J188" s="14">
        <v>28</v>
      </c>
    </row>
    <row r="189" spans="1:10" ht="15">
      <c r="A189" s="8">
        <v>102655456</v>
      </c>
      <c r="B189" s="8">
        <v>600122077</v>
      </c>
      <c r="C189" s="8" t="s">
        <v>214</v>
      </c>
      <c r="D189" s="8" t="s">
        <v>215</v>
      </c>
      <c r="E189" s="8" t="s">
        <v>278</v>
      </c>
      <c r="F189" s="8" t="str">
        <f>VLOOKUP(A189,'[1]List1'!$A$2:$K$264,2,FALSE)</f>
        <v>Základní škola a mateřská škola Tasov</v>
      </c>
      <c r="G189" s="8" t="str">
        <f>VLOOKUP(A189,'[1]List1'!$A$2:$K$264,6,FALSE)</f>
        <v>Mgr. Irena Martincová</v>
      </c>
      <c r="H189" s="8">
        <f>VLOOKUP(A189,'[1]List1'!$A$2:$K$264,8,FALSE)</f>
        <v>566547134</v>
      </c>
      <c r="I189" s="8" t="str">
        <f>VLOOKUP(A189,'[1]List1'!$A$2:$K$264,7,FALSE)</f>
        <v>zs-tasov@cbox.cz</v>
      </c>
      <c r="J189" s="14">
        <v>16</v>
      </c>
    </row>
    <row r="190" spans="1:10" ht="15">
      <c r="A190" s="8">
        <v>102931402</v>
      </c>
      <c r="B190" s="8">
        <v>600130371</v>
      </c>
      <c r="C190" s="8" t="s">
        <v>236</v>
      </c>
      <c r="D190" s="8" t="s">
        <v>237</v>
      </c>
      <c r="E190" s="8" t="s">
        <v>278</v>
      </c>
      <c r="F190" s="8" t="str">
        <f>VLOOKUP(A190,'[1]List1'!$A$2:$K$264,2,FALSE)</f>
        <v>Základní škola a Mateřská škola Písečné, příspěvková organizace</v>
      </c>
      <c r="G190" s="8" t="str">
        <f>VLOOKUP(A190,'[1]List1'!$A$2:$K$264,6,FALSE)</f>
        <v>Mgr. Jana Vojtová</v>
      </c>
      <c r="H190" s="8">
        <f>VLOOKUP(A190,'[1]List1'!$A$2:$K$264,8,FALSE)</f>
        <v>566573226</v>
      </c>
      <c r="I190" s="8" t="str">
        <f>VLOOKUP(A190,'[1]List1'!$A$2:$K$264,7,FALSE)</f>
        <v>zs.pisecne@email.cz</v>
      </c>
      <c r="J190" s="14">
        <v>5</v>
      </c>
    </row>
    <row r="191" spans="1:10" ht="15">
      <c r="A191" s="8">
        <v>102931445</v>
      </c>
      <c r="B191" s="8">
        <v>600130398</v>
      </c>
      <c r="C191" s="8" t="s">
        <v>238</v>
      </c>
      <c r="D191" s="8" t="s">
        <v>239</v>
      </c>
      <c r="E191" s="8" t="s">
        <v>278</v>
      </c>
      <c r="F191" s="8" t="str">
        <f>VLOOKUP(A191,'[1]List1'!$A$2:$K$264,2,FALSE)</f>
        <v>Základní škola a Mateřská škola Dalečín, příspěvková organizace</v>
      </c>
      <c r="G191" s="8" t="str">
        <f>VLOOKUP(A191,'[1]List1'!$A$2:$K$264,6,FALSE)</f>
        <v>Mgr. Marcela Kotoučková</v>
      </c>
      <c r="H191" s="8">
        <f>VLOOKUP(A191,'[1]List1'!$A$2:$K$264,8,FALSE)</f>
        <v>566573135</v>
      </c>
      <c r="I191" s="8" t="str">
        <f>VLOOKUP(A191,'[1]List1'!$A$2:$K$264,7,FALSE)</f>
        <v>zs.dalecin@seznam.cz</v>
      </c>
      <c r="J191" s="14">
        <v>5</v>
      </c>
    </row>
    <row r="192" spans="1:10" ht="15">
      <c r="A192" s="8">
        <v>102931461</v>
      </c>
      <c r="B192" s="8">
        <v>600130410</v>
      </c>
      <c r="C192" s="8" t="s">
        <v>240</v>
      </c>
      <c r="D192" s="8" t="s">
        <v>61</v>
      </c>
      <c r="E192" s="8" t="s">
        <v>278</v>
      </c>
      <c r="F192" s="8" t="str">
        <f>VLOOKUP(A192,'[1]List1'!$A$2:$K$264,2,FALSE)</f>
        <v>Základní škola a mateřská škola Fryšava pod Žákovou horou, příspěvková organizace</v>
      </c>
      <c r="G192" s="8" t="str">
        <f>VLOOKUP(A192,'[1]List1'!$A$2:$K$264,6,FALSE)</f>
        <v>Mgr. Kamil Hübner</v>
      </c>
      <c r="H192" s="8">
        <f>VLOOKUP(A192,'[1]List1'!$A$2:$K$264,8,FALSE)</f>
        <v>566619240</v>
      </c>
      <c r="I192" s="8" t="str">
        <f>VLOOKUP(A192,'[1]List1'!$A$2:$K$264,7,FALSE)</f>
        <v>skola-frysava-reditel@seznam.cz</v>
      </c>
      <c r="J192" s="14">
        <v>2</v>
      </c>
    </row>
    <row r="193" spans="1:10" ht="15">
      <c r="A193" s="8">
        <v>102931496</v>
      </c>
      <c r="B193" s="8">
        <v>650015533</v>
      </c>
      <c r="C193" s="8" t="s">
        <v>241</v>
      </c>
      <c r="D193" s="8" t="s">
        <v>242</v>
      </c>
      <c r="E193" s="8" t="s">
        <v>278</v>
      </c>
      <c r="F193" s="8" t="str">
        <f>VLOOKUP(A193,'[1]List1'!$A$2:$K$264,2,FALSE)</f>
        <v>Základní škola a Mateřská škola Křoví, příspěvková organizace</v>
      </c>
      <c r="G193" s="8" t="str">
        <f>VLOOKUP(A193,'[1]List1'!$A$2:$K$264,6,FALSE)</f>
        <v>Mgr. Eva Minaříková</v>
      </c>
      <c r="H193" s="8">
        <f>VLOOKUP(A193,'[1]List1'!$A$2:$K$264,8,FALSE)</f>
        <v>566538137</v>
      </c>
      <c r="I193" s="8" t="str">
        <f>VLOOKUP(A193,'[1]List1'!$A$2:$K$264,7,FALSE)</f>
        <v>zsamskrovi@seznam.cz</v>
      </c>
      <c r="J193" s="14">
        <v>8</v>
      </c>
    </row>
    <row r="194" spans="1:10" ht="15">
      <c r="A194" s="8">
        <v>102931518</v>
      </c>
      <c r="B194" s="8">
        <v>600130762</v>
      </c>
      <c r="C194" s="8" t="s">
        <v>243</v>
      </c>
      <c r="D194" s="8" t="s">
        <v>162</v>
      </c>
      <c r="E194" s="8" t="s">
        <v>278</v>
      </c>
      <c r="F194" s="8" t="str">
        <f>VLOOKUP(A194,'[1]List1'!$A$2:$K$264,2,FALSE)</f>
        <v>Základní škola a Mateřská škola Moravec, příspěvková organizace</v>
      </c>
      <c r="G194" s="8" t="str">
        <f>VLOOKUP(A194,'[1]List1'!$A$2:$K$264,6,FALSE)</f>
        <v>Mgr. Veronika Pechová</v>
      </c>
      <c r="H194" s="8">
        <f>VLOOKUP(A194,'[1]List1'!$A$2:$K$264,8,FALSE)</f>
        <v>566673742</v>
      </c>
      <c r="I194" s="8" t="str">
        <f>VLOOKUP(A194,'[1]List1'!$A$2:$K$264,7,FALSE)</f>
        <v>zsamsmoravec@seznam.cz</v>
      </c>
      <c r="J194" s="14">
        <v>8</v>
      </c>
    </row>
    <row r="195" spans="1:10" ht="15">
      <c r="A195" s="8">
        <v>102931526</v>
      </c>
      <c r="B195" s="8">
        <v>600130444</v>
      </c>
      <c r="C195" s="8" t="s">
        <v>244</v>
      </c>
      <c r="D195" s="8" t="s">
        <v>43</v>
      </c>
      <c r="E195" s="8" t="s">
        <v>278</v>
      </c>
      <c r="F195" s="8" t="str">
        <f>VLOOKUP(A195,'[1]List1'!$A$2:$K$264,2,FALSE)</f>
        <v>Základní škola Netín, okres Žďár nad Sázavou</v>
      </c>
      <c r="G195" s="8" t="str">
        <f>VLOOKUP(A195,'[1]List1'!$A$2:$K$264,6,FALSE)</f>
        <v>Mgr. Gabriela Holá</v>
      </c>
      <c r="H195" s="8">
        <f>VLOOKUP(A195,'[1]List1'!$A$2:$K$264,8,FALSE)</f>
        <v>566544251</v>
      </c>
      <c r="I195" s="8" t="str">
        <f>VLOOKUP(A195,'[1]List1'!$A$2:$K$264,7,FALSE)</f>
        <v>GHola@seznam.cz</v>
      </c>
      <c r="J195" s="14">
        <v>7</v>
      </c>
    </row>
    <row r="196" spans="1:10" ht="15">
      <c r="A196" s="8">
        <v>102931534</v>
      </c>
      <c r="B196" s="8">
        <v>600130037</v>
      </c>
      <c r="C196" s="8" t="s">
        <v>245</v>
      </c>
      <c r="D196" s="8" t="s">
        <v>246</v>
      </c>
      <c r="E196" s="8" t="s">
        <v>278</v>
      </c>
      <c r="F196" s="8" t="str">
        <f>VLOOKUP(A196,'[1]List1'!$A$2:$K$264,2,FALSE)</f>
        <v>Základní škola Nížkov</v>
      </c>
      <c r="G196" s="8" t="str">
        <f>VLOOKUP(A196,'[1]List1'!$A$2:$K$264,6,FALSE)</f>
        <v>Mgr. Marta Novotná</v>
      </c>
      <c r="H196" s="8">
        <f>VLOOKUP(A196,'[1]List1'!$A$2:$K$264,8,FALSE)</f>
        <v>725861215</v>
      </c>
      <c r="I196" s="8" t="str">
        <f>VLOOKUP(A196,'[1]List1'!$A$2:$K$264,7,FALSE)</f>
        <v>zs@zs.nizkov.cz</v>
      </c>
      <c r="J196" s="14">
        <v>11</v>
      </c>
    </row>
    <row r="197" spans="1:10" ht="15">
      <c r="A197" s="8">
        <v>102931542</v>
      </c>
      <c r="B197" s="8">
        <v>600130738</v>
      </c>
      <c r="C197" s="8" t="s">
        <v>247</v>
      </c>
      <c r="D197" s="8" t="s">
        <v>248</v>
      </c>
      <c r="E197" s="8" t="s">
        <v>278</v>
      </c>
      <c r="F197" s="8" t="str">
        <f>VLOOKUP(A197,'[1]List1'!$A$2:$K$264,2,FALSE)</f>
        <v>Základní škola a Mateřská škola Křídla, okres Žďár nad Sázavou, příspěvková organizace</v>
      </c>
      <c r="G197" s="8" t="str">
        <f>VLOOKUP(A197,'[1]List1'!$A$2:$K$264,6,FALSE)</f>
        <v>Mgr. Markéta Šimková</v>
      </c>
      <c r="H197" s="8">
        <f>VLOOKUP(A197,'[1]List1'!$A$2:$K$264,8,FALSE)</f>
        <v>566615793</v>
      </c>
      <c r="I197" s="8" t="str">
        <f>VLOOKUP(A197,'[1]List1'!$A$2:$K$264,7,FALSE)</f>
        <v>simkma00@seznam.cz</v>
      </c>
      <c r="J197" s="14">
        <v>7</v>
      </c>
    </row>
    <row r="198" spans="1:10" ht="15">
      <c r="A198" s="8">
        <v>102931551</v>
      </c>
      <c r="B198" s="8">
        <v>600130452</v>
      </c>
      <c r="C198" s="8" t="s">
        <v>249</v>
      </c>
      <c r="D198" s="8" t="s">
        <v>250</v>
      </c>
      <c r="E198" s="8" t="s">
        <v>278</v>
      </c>
      <c r="F198" s="8" t="str">
        <f>VLOOKUP(A198,'[1]List1'!$A$2:$K$264,2,FALSE)</f>
        <v>Základní škola a Mateřská škola Nová Ves u Nového Města na Moravě, okres Žďár nad Sázavou, příspěvková organizace</v>
      </c>
      <c r="G198" s="8" t="str">
        <f>VLOOKUP(A198,'[1]List1'!$A$2:$K$264,6,FALSE)</f>
        <v>Mgr. Libor Skryja</v>
      </c>
      <c r="H198" s="8">
        <f>VLOOKUP(A198,'[1]List1'!$A$2:$K$264,8,FALSE)</f>
        <v>566616429</v>
      </c>
      <c r="I198" s="8" t="str">
        <f>VLOOKUP(A198,'[1]List1'!$A$2:$K$264,7,FALSE)</f>
        <v>zs.novaves@seznam.cz</v>
      </c>
      <c r="J198" s="14">
        <v>7</v>
      </c>
    </row>
    <row r="199" spans="1:10" ht="15">
      <c r="A199" s="8">
        <v>102931577</v>
      </c>
      <c r="B199" s="8">
        <v>600130479</v>
      </c>
      <c r="C199" s="8" t="s">
        <v>253</v>
      </c>
      <c r="D199" s="8" t="s">
        <v>53</v>
      </c>
      <c r="E199" s="8" t="s">
        <v>278</v>
      </c>
      <c r="F199" s="8" t="str">
        <f>VLOOKUP(A199,'[1]List1'!$A$2:$K$264,2,FALSE)</f>
        <v>Základní škola a Mateřská škola Radňovice, příspěvková organizace</v>
      </c>
      <c r="G199" s="8" t="str">
        <f>VLOOKUP(A199,'[1]List1'!$A$2:$K$264,6,FALSE)</f>
        <v>PaedDr. Iva Jinková</v>
      </c>
      <c r="H199" s="8">
        <f>VLOOKUP(A199,'[1]List1'!$A$2:$K$264,8,FALSE)</f>
        <v>566615789</v>
      </c>
      <c r="I199" s="8" t="str">
        <f>VLOOKUP(A199,'[1]List1'!$A$2:$K$264,7,FALSE)</f>
        <v>iva.jinkova@seznam.cz</v>
      </c>
      <c r="J199" s="14">
        <v>6</v>
      </c>
    </row>
    <row r="200" spans="1:10" ht="15">
      <c r="A200" s="8">
        <v>102931593</v>
      </c>
      <c r="B200" s="8">
        <v>600130495</v>
      </c>
      <c r="C200" s="8" t="s">
        <v>255</v>
      </c>
      <c r="D200" s="8" t="s">
        <v>103</v>
      </c>
      <c r="E200" s="8" t="s">
        <v>278</v>
      </c>
      <c r="F200" s="8" t="str">
        <f>VLOOKUP(A200,'[1]List1'!$A$2:$K$264,2,FALSE)</f>
        <v>Základní škola a Mateřská škola Zubří, okres Žďár nad Sázavou, příspěvková organizace</v>
      </c>
      <c r="G200" s="8" t="str">
        <f>VLOOKUP(A200,'[1]List1'!$A$2:$K$264,6,FALSE)</f>
        <v>Mgr. Hana Stejskalová</v>
      </c>
      <c r="H200" s="8">
        <f>VLOOKUP(A200,'[1]List1'!$A$2:$K$264,8,FALSE)</f>
        <v>566615123</v>
      </c>
      <c r="I200" s="8" t="str">
        <f>VLOOKUP(A200,'[1]List1'!$A$2:$K$264,7,FALSE)</f>
        <v>stejskalova.hana@seznam.cz</v>
      </c>
      <c r="J200" s="14">
        <v>10</v>
      </c>
    </row>
    <row r="201" spans="1:10" ht="15">
      <c r="A201" s="8">
        <v>102931623</v>
      </c>
      <c r="B201" s="8">
        <v>600130771</v>
      </c>
      <c r="C201" s="8" t="s">
        <v>256</v>
      </c>
      <c r="D201" s="8" t="s">
        <v>257</v>
      </c>
      <c r="E201" s="8" t="s">
        <v>278</v>
      </c>
      <c r="F201" s="8" t="str">
        <f>VLOOKUP(A201,'[1]List1'!$A$2:$K$264,2,FALSE)</f>
        <v>Základní škola Ostrov nad Oslavou, okres Žďár nad Sázavou, příspěvková organizace</v>
      </c>
      <c r="G201" s="8" t="str">
        <f>VLOOKUP(A201,'[1]List1'!$A$2:$K$264,6,FALSE)</f>
        <v>Mgr. Marie Svítilová</v>
      </c>
      <c r="H201" s="8">
        <f>VLOOKUP(A201,'[1]List1'!$A$2:$K$264,8,FALSE)</f>
        <v>566678137</v>
      </c>
      <c r="I201" s="8" t="str">
        <f>VLOOKUP(A201,'[1]List1'!$A$2:$K$264,7,FALSE)</f>
        <v>zsostrov@email.cz</v>
      </c>
      <c r="J201" s="14">
        <v>9</v>
      </c>
    </row>
    <row r="202" spans="1:10" ht="15">
      <c r="A202" s="8">
        <v>102931640</v>
      </c>
      <c r="B202" s="8">
        <v>600130827</v>
      </c>
      <c r="C202" s="8" t="s">
        <v>260</v>
      </c>
      <c r="D202" s="8" t="s">
        <v>250</v>
      </c>
      <c r="E202" s="8" t="s">
        <v>278</v>
      </c>
      <c r="F202" s="8" t="str">
        <f>VLOOKUP(A202,'[1]List1'!$A$2:$K$264,2,FALSE)</f>
        <v>Základní škola Prosetín a Mateřská škola Prosetín, okres Žďár nad Sázavou, příspěvková organizace</v>
      </c>
      <c r="G202" s="8" t="str">
        <f>VLOOKUP(A202,'[1]List1'!$A$2:$K$264,6,FALSE)</f>
        <v>Mgr. Ilona Lukášková</v>
      </c>
      <c r="H202" s="8">
        <f>VLOOKUP(A202,'[1]List1'!$A$2:$K$264,8,FALSE)</f>
        <v>516463325</v>
      </c>
      <c r="I202" s="8" t="str">
        <f>VLOOKUP(A202,'[1]List1'!$A$2:$K$264,7,FALSE)</f>
        <v>zs.prosetin@seznam.cz</v>
      </c>
      <c r="J202" s="14">
        <v>4</v>
      </c>
    </row>
    <row r="203" spans="1:10" ht="15">
      <c r="A203" s="8">
        <v>102931658</v>
      </c>
      <c r="B203" s="8">
        <v>600130517</v>
      </c>
      <c r="C203" s="8" t="s">
        <v>261</v>
      </c>
      <c r="D203" s="8" t="s">
        <v>262</v>
      </c>
      <c r="E203" s="8" t="s">
        <v>278</v>
      </c>
      <c r="F203" s="8" t="str">
        <f>VLOOKUP(A203,'[1]List1'!$A$2:$K$264,2,FALSE)</f>
        <v>Základní škola a Mateřská škola Radešínská Svratka, okres Žďár nad Sázavou, příspěvková organizace</v>
      </c>
      <c r="G203" s="8" t="str">
        <f>VLOOKUP(A203,'[1]List1'!$A$2:$K$264,6,FALSE)</f>
        <v>Josef Novák</v>
      </c>
      <c r="H203" s="8">
        <f>VLOOKUP(A203,'[1]List1'!$A$2:$K$264,8,FALSE)</f>
        <v>566673333</v>
      </c>
      <c r="I203" s="8" t="str">
        <f>VLOOKUP(A203,'[1]List1'!$A$2:$K$264,7,FALSE)</f>
        <v>josef.novak@unet.cz</v>
      </c>
      <c r="J203" s="14">
        <v>7</v>
      </c>
    </row>
    <row r="204" spans="1:10" ht="15">
      <c r="A204" s="8">
        <v>102931666</v>
      </c>
      <c r="B204" s="8">
        <v>600130835</v>
      </c>
      <c r="C204" s="8" t="s">
        <v>263</v>
      </c>
      <c r="D204" s="8" t="s">
        <v>192</v>
      </c>
      <c r="E204" s="8" t="s">
        <v>278</v>
      </c>
      <c r="F204" s="8" t="str">
        <f>VLOOKUP(A204,'[1]List1'!$A$2:$K$264,2,FALSE)</f>
        <v>Základní škola Rozsochy, okres Žďár nad Sázavou, příspěvková organizace</v>
      </c>
      <c r="G204" s="8" t="str">
        <f>VLOOKUP(A204,'[1]List1'!$A$2:$K$264,6,FALSE)</f>
        <v>Mgr. Renata Pavlačková</v>
      </c>
      <c r="H204" s="8">
        <f>VLOOKUP(A204,'[1]List1'!$A$2:$K$264,8,FALSE)</f>
        <v>774717460</v>
      </c>
      <c r="I204" s="8" t="str">
        <f>VLOOKUP(A204,'[1]List1'!$A$2:$K$264,7,FALSE)</f>
        <v>mail@skola-rozsochy.cz</v>
      </c>
      <c r="J204" s="14">
        <v>6</v>
      </c>
    </row>
    <row r="205" spans="1:10" ht="15">
      <c r="A205" s="8">
        <v>102931682</v>
      </c>
      <c r="B205" s="8">
        <v>600130525</v>
      </c>
      <c r="C205" s="8" t="s">
        <v>264</v>
      </c>
      <c r="D205" s="8" t="s">
        <v>257</v>
      </c>
      <c r="E205" s="8" t="s">
        <v>278</v>
      </c>
      <c r="F205" s="8" t="str">
        <f>VLOOKUP(A205,'[1]List1'!$A$2:$K$264,2,FALSE)</f>
        <v>Základní škola a Mateřská škola Řečice, příspěvková organizace</v>
      </c>
      <c r="G205" s="8" t="str">
        <f>VLOOKUP(A205,'[1]List1'!$A$2:$K$264,6,FALSE)</f>
        <v>Mgr. Věra Kovářová</v>
      </c>
      <c r="H205" s="8">
        <f>VLOOKUP(A205,'[1]List1'!$A$2:$K$264,8,FALSE)</f>
        <v>566673250</v>
      </c>
      <c r="I205" s="8" t="str">
        <f>VLOOKUP(A205,'[1]List1'!$A$2:$K$264,7,FALSE)</f>
        <v>skola@obecrecice.cz</v>
      </c>
      <c r="J205" s="14">
        <v>9</v>
      </c>
    </row>
    <row r="206" spans="1:10" ht="15">
      <c r="A206" s="8">
        <v>102931691</v>
      </c>
      <c r="B206" s="8">
        <v>600130533</v>
      </c>
      <c r="C206" s="8" t="s">
        <v>265</v>
      </c>
      <c r="D206" s="8" t="s">
        <v>266</v>
      </c>
      <c r="E206" s="8" t="s">
        <v>278</v>
      </c>
      <c r="F206" s="8" t="str">
        <f>VLOOKUP(A206,'[1]List1'!$A$2:$K$264,2,FALSE)</f>
        <v>Základní škola a mateřská škola Sázava, příspěvková organizace</v>
      </c>
      <c r="G206" s="8" t="str">
        <f>VLOOKUP(A206,'[1]List1'!$A$2:$K$264,6,FALSE)</f>
        <v>Mgr. Milena Mikysková</v>
      </c>
      <c r="H206" s="8">
        <f>VLOOKUP(A206,'[1]List1'!$A$2:$K$264,8,FALSE)</f>
        <v>566666269</v>
      </c>
      <c r="I206" s="8" t="str">
        <f>VLOOKUP(A206,'[1]List1'!$A$2:$K$264,7,FALSE)</f>
        <v>skola.sazava@seznam.cz</v>
      </c>
      <c r="J206" s="14">
        <v>9</v>
      </c>
    </row>
    <row r="207" spans="1:10" ht="15">
      <c r="A207" s="8">
        <v>102931712</v>
      </c>
      <c r="B207" s="8">
        <v>600130541</v>
      </c>
      <c r="C207" s="8" t="s">
        <v>267</v>
      </c>
      <c r="D207" s="8" t="s">
        <v>221</v>
      </c>
      <c r="E207" s="8" t="s">
        <v>278</v>
      </c>
      <c r="F207" s="8" t="str">
        <f>VLOOKUP(A207,'[1]List1'!$A$2:$K$264,2,FALSE)</f>
        <v>Základní škola a Mateřská škola Škrdlovice, příspěvková organizace</v>
      </c>
      <c r="G207" s="8" t="str">
        <f>VLOOKUP(A207,'[1]List1'!$A$2:$K$264,6,FALSE)</f>
        <v>Mgr. Eva Hořínková</v>
      </c>
      <c r="H207" s="8">
        <f>VLOOKUP(A207,'[1]List1'!$A$2:$K$264,8,FALSE)</f>
        <v>566659185</v>
      </c>
      <c r="I207" s="8" t="str">
        <f>VLOOKUP(A207,'[1]List1'!$A$2:$K$264,7,FALSE)</f>
        <v>skola@skrdlovice.cz</v>
      </c>
      <c r="J207" s="14">
        <v>4</v>
      </c>
    </row>
    <row r="208" spans="1:10" ht="15">
      <c r="A208" s="8">
        <v>102931747</v>
      </c>
      <c r="B208" s="8">
        <v>600130568</v>
      </c>
      <c r="C208" s="8" t="s">
        <v>268</v>
      </c>
      <c r="D208" s="8" t="s">
        <v>269</v>
      </c>
      <c r="E208" s="8" t="s">
        <v>278</v>
      </c>
      <c r="F208" s="8" t="str">
        <f>VLOOKUP(A208,'[1]List1'!$A$2:$K$264,2,FALSE)</f>
        <v>Základní škola Lavičky, okres Žďár nad Sázavou, příspěvková organizace</v>
      </c>
      <c r="G208" s="8" t="str">
        <f>VLOOKUP(A208,'[1]List1'!$A$2:$K$264,6,FALSE)</f>
        <v>Mgr. Magdaléna Rybárová</v>
      </c>
      <c r="H208" s="8">
        <f>VLOOKUP(A208,'[1]List1'!$A$2:$K$264,8,FALSE)</f>
        <v>604951706</v>
      </c>
      <c r="I208" s="8" t="str">
        <f>VLOOKUP(A208,'[1]List1'!$A$2:$K$264,7,FALSE)</f>
        <v>rybarova@zs-lavicky.cz</v>
      </c>
      <c r="J208" s="14">
        <v>12</v>
      </c>
    </row>
    <row r="209" spans="1:10" ht="15">
      <c r="A209" s="8">
        <v>102931755</v>
      </c>
      <c r="B209" s="8">
        <v>600130576</v>
      </c>
      <c r="C209" s="8" t="s">
        <v>270</v>
      </c>
      <c r="D209" s="8" t="s">
        <v>271</v>
      </c>
      <c r="E209" s="8" t="s">
        <v>278</v>
      </c>
      <c r="F209" s="8" t="str">
        <f>VLOOKUP(A209,'[1]List1'!$A$2:$K$264,2,FALSE)</f>
        <v>Základní škola a mateřská škola Velké Meziříčí, Lhotky 42, příspěvková organizace</v>
      </c>
      <c r="G209" s="8" t="str">
        <f>VLOOKUP(A209,'[1]List1'!$A$2:$K$264,6,FALSE)</f>
        <v>Mgr. Eva Součková</v>
      </c>
      <c r="H209" s="8">
        <f>VLOOKUP(A209,'[1]List1'!$A$2:$K$264,8,FALSE)</f>
        <v>566523184</v>
      </c>
      <c r="I209" s="8" t="str">
        <f>VLOOKUP(A209,'[1]List1'!$A$2:$K$264,7,FALSE)</f>
        <v>e.souckova@centrum.cz</v>
      </c>
      <c r="J209" s="14">
        <v>4</v>
      </c>
    </row>
    <row r="210" spans="1:10" ht="15">
      <c r="A210" s="8">
        <v>102931763</v>
      </c>
      <c r="B210" s="8">
        <v>600130584</v>
      </c>
      <c r="C210" s="8" t="s">
        <v>272</v>
      </c>
      <c r="D210" s="8" t="s">
        <v>177</v>
      </c>
      <c r="E210" s="8" t="s">
        <v>278</v>
      </c>
      <c r="F210" s="8" t="str">
        <f>VLOOKUP(A210,'[1]List1'!$A$2:$K$264,2,FALSE)</f>
        <v>Základní škola a mateřská škola Oslavice, příspěvková organizace</v>
      </c>
      <c r="G210" s="8" t="str">
        <f>VLOOKUP(A210,'[1]List1'!$A$2:$K$264,6,FALSE)</f>
        <v>Ing. Lenka Havlíková</v>
      </c>
      <c r="H210" s="8">
        <f>VLOOKUP(A210,'[1]List1'!$A$2:$K$264,8,FALSE)</f>
        <v>566523066</v>
      </c>
      <c r="I210" s="8" t="str">
        <f>VLOOKUP(A210,'[1]List1'!$A$2:$K$264,7,FALSE)</f>
        <v>reditelka@zsoslavice.cz</v>
      </c>
      <c r="J210" s="14">
        <v>5</v>
      </c>
    </row>
    <row r="211" spans="1:10" ht="15">
      <c r="A211" s="8">
        <v>102931771</v>
      </c>
      <c r="B211" s="8">
        <v>600130592</v>
      </c>
      <c r="C211" s="8" t="s">
        <v>273</v>
      </c>
      <c r="D211" s="8" t="s">
        <v>274</v>
      </c>
      <c r="E211" s="8" t="s">
        <v>278</v>
      </c>
      <c r="F211" s="8" t="str">
        <f>VLOOKUP(A211,'[1]List1'!$A$2:$K$264,2,FALSE)</f>
        <v>Základní škola Ruda, příspěvková organizace</v>
      </c>
      <c r="G211" s="8" t="str">
        <f>VLOOKUP(A211,'[1]List1'!$A$2:$K$264,6,FALSE)</f>
        <v>Mgr. Eva Bednářová</v>
      </c>
      <c r="H211" s="8">
        <f>VLOOKUP(A211,'[1]List1'!$A$2:$K$264,8,FALSE)</f>
        <v>566536340</v>
      </c>
      <c r="I211" s="8" t="str">
        <f>VLOOKUP(A211,'[1]List1'!$A$2:$K$264,7,FALSE)</f>
        <v>zs.ruda@centrum.cz</v>
      </c>
      <c r="J211" s="14">
        <v>2</v>
      </c>
    </row>
    <row r="212" spans="1:10" ht="15">
      <c r="A212" s="8">
        <v>102931801</v>
      </c>
      <c r="B212" s="8">
        <v>600130606</v>
      </c>
      <c r="C212" s="8" t="s">
        <v>275</v>
      </c>
      <c r="D212" s="8" t="s">
        <v>65</v>
      </c>
      <c r="E212" s="8" t="s">
        <v>278</v>
      </c>
      <c r="F212" s="8" t="str">
        <f>VLOOKUP(A212,'[1]List1'!$A$2:$K$264,2,FALSE)</f>
        <v>Základní škola a Mateřská škola Věcov, okres Žďár nad Sázavou, příspěvková organizace</v>
      </c>
      <c r="G212" s="8" t="str">
        <f>VLOOKUP(A212,'[1]List1'!$A$2:$K$264,6,FALSE)</f>
        <v>Mgr. Miroslava Prudká</v>
      </c>
      <c r="H212" s="8">
        <f>VLOOKUP(A212,'[1]List1'!$A$2:$K$264,8,FALSE)</f>
        <v>739013665</v>
      </c>
      <c r="I212" s="8" t="str">
        <f>VLOOKUP(A212,'[1]List1'!$A$2:$K$264,7,FALSE)</f>
        <v>zsvecov@seznam.cz</v>
      </c>
      <c r="J212" s="14">
        <v>4</v>
      </c>
    </row>
    <row r="213" spans="1:10" ht="15">
      <c r="A213" s="8">
        <v>102931810</v>
      </c>
      <c r="B213" s="8">
        <v>600130614</v>
      </c>
      <c r="C213" s="8" t="s">
        <v>276</v>
      </c>
      <c r="D213" s="8" t="s">
        <v>274</v>
      </c>
      <c r="E213" s="8" t="s">
        <v>278</v>
      </c>
      <c r="F213" s="8" t="str">
        <f>VLOOKUP(A213,'[1]List1'!$A$2:$K$264,2,FALSE)</f>
        <v>Základní škola a Mateřská škola Vír, okres Žďár nad Sázavou, příspěvková organizace</v>
      </c>
      <c r="G213" s="8" t="str">
        <f>VLOOKUP(A213,'[1]List1'!$A$2:$K$264,6,FALSE)</f>
        <v>Mgr. Petra Zánová</v>
      </c>
      <c r="H213" s="8">
        <f>VLOOKUP(A213,'[1]List1'!$A$2:$K$264,8,FALSE)</f>
        <v>739465344</v>
      </c>
      <c r="I213" s="8" t="str">
        <f>VLOOKUP(A213,'[1]List1'!$A$2:$K$264,7,FALSE)</f>
        <v>zanope@seznam.cz</v>
      </c>
      <c r="J213" s="14">
        <v>7</v>
      </c>
    </row>
    <row r="214" spans="1:10" ht="15">
      <c r="A214" s="8">
        <v>102931828</v>
      </c>
      <c r="B214" s="8">
        <v>600130622</v>
      </c>
      <c r="C214" s="8" t="s">
        <v>277</v>
      </c>
      <c r="D214" s="8" t="s">
        <v>262</v>
      </c>
      <c r="E214" s="8" t="s">
        <v>278</v>
      </c>
      <c r="F214" s="8" t="str">
        <f>VLOOKUP(A214,'[1]List1'!$A$2:$K$264,2,FALSE)</f>
        <v>Základní škola Vojnův Městec, okres Žďár nad Sázavou, příspěvková organizace</v>
      </c>
      <c r="G214" s="8" t="str">
        <f>VLOOKUP(A214,'[1]List1'!$A$2:$K$264,6,FALSE)</f>
        <v>Mgr. Šárka Stejskalová</v>
      </c>
      <c r="H214" s="8">
        <f>VLOOKUP(A214,'[1]List1'!$A$2:$K$264,8,FALSE)</f>
        <v>566659347</v>
      </c>
      <c r="I214" s="8" t="str">
        <f>VLOOKUP(A214,'[1]List1'!$A$2:$K$264,7,FALSE)</f>
        <v>zsvmestec@gmail.com</v>
      </c>
      <c r="J214" s="14">
        <v>4</v>
      </c>
    </row>
    <row r="215" spans="1:10" ht="15">
      <c r="A215" s="8">
        <v>102931852</v>
      </c>
      <c r="B215" s="8">
        <v>600130649</v>
      </c>
      <c r="C215" s="8" t="s">
        <v>280</v>
      </c>
      <c r="D215" s="8" t="s">
        <v>281</v>
      </c>
      <c r="E215" s="8" t="s">
        <v>278</v>
      </c>
      <c r="F215" s="8" t="str">
        <f>VLOOKUP(A215,'[1]List1'!$A$2:$K$264,2,FALSE)</f>
        <v>Základní škola a Mateřská škola Hamry nad Sázavou, příspěvková organizace</v>
      </c>
      <c r="G215" s="8" t="str">
        <f>VLOOKUP(A215,'[1]List1'!$A$2:$K$264,6,FALSE)</f>
        <v>Mgr. Miloslav Švoma</v>
      </c>
      <c r="H215" s="8">
        <f>VLOOKUP(A215,'[1]List1'!$A$2:$K$264,8,FALSE)</f>
        <v>775994411</v>
      </c>
      <c r="I215" s="8" t="str">
        <f>VLOOKUP(A215,'[1]List1'!$A$2:$K$264,7,FALSE)</f>
        <v>zs.hamryns@unet.cz</v>
      </c>
      <c r="J215" s="14">
        <v>14</v>
      </c>
    </row>
    <row r="216" spans="1:10" ht="15">
      <c r="A216" s="8">
        <v>102931879</v>
      </c>
      <c r="B216" s="8">
        <v>600130665</v>
      </c>
      <c r="C216" s="8" t="s">
        <v>270</v>
      </c>
      <c r="D216" s="8" t="s">
        <v>284</v>
      </c>
      <c r="E216" s="8" t="s">
        <v>278</v>
      </c>
      <c r="F216" s="8" t="str">
        <f>VLOOKUP(A216,'[1]List1'!$A$2:$K$264,2,FALSE)</f>
        <v>Základní škola a mateřská škola Velké Meziříčí, Mostiště 50, příspěvková organizace</v>
      </c>
      <c r="G216" s="8" t="str">
        <f>VLOOKUP(A216,'[1]List1'!$A$2:$K$264,6,FALSE)</f>
        <v>Mgr. Jitka Hublová</v>
      </c>
      <c r="H216" s="8">
        <f>VLOOKUP(A216,'[1]List1'!$A$2:$K$264,8,FALSE)</f>
        <v>566522991</v>
      </c>
      <c r="I216" s="8" t="str">
        <f>VLOOKUP(A216,'[1]List1'!$A$2:$K$264,7,FALSE)</f>
        <v>j.dobrovolna@zsmostiste.cz</v>
      </c>
      <c r="J216" s="14">
        <v>7</v>
      </c>
    </row>
    <row r="217" spans="1:10" ht="15">
      <c r="A217" s="8">
        <v>102931887</v>
      </c>
      <c r="B217" s="8">
        <v>600130045</v>
      </c>
      <c r="C217" s="8" t="s">
        <v>285</v>
      </c>
      <c r="D217" s="8" t="s">
        <v>167</v>
      </c>
      <c r="E217" s="8" t="s">
        <v>278</v>
      </c>
      <c r="F217" s="8" t="str">
        <f>VLOOKUP(A217,'[1]List1'!$A$2:$K$264,2,FALSE)</f>
        <v>Základní škola a Mateřská škola Štěpánov nad Svratkou, okres Žďár nad Sázavou, příspěvková organizace</v>
      </c>
      <c r="G217" s="8" t="str">
        <f>VLOOKUP(A217,'[1]List1'!$A$2:$K$264,6,FALSE)</f>
        <v>Mgr. Jiří Dufek</v>
      </c>
      <c r="H217" s="8">
        <f>VLOOKUP(A217,'[1]List1'!$A$2:$K$264,8,FALSE)</f>
        <v>566560535</v>
      </c>
      <c r="I217" s="8" t="str">
        <f>VLOOKUP(A217,'[1]List1'!$A$2:$K$264,7,FALSE)</f>
        <v>zs.stepanov@seznam.cz</v>
      </c>
      <c r="J217" s="14">
        <v>18</v>
      </c>
    </row>
    <row r="218" spans="1:10" ht="15">
      <c r="A218" s="8">
        <v>102931895</v>
      </c>
      <c r="B218" s="8">
        <v>600130053</v>
      </c>
      <c r="C218" s="8" t="s">
        <v>286</v>
      </c>
      <c r="D218" s="8" t="s">
        <v>287</v>
      </c>
      <c r="E218" s="8" t="s">
        <v>278</v>
      </c>
      <c r="F218" s="8" t="str">
        <f>VLOOKUP(A218,'[1]List1'!$A$2:$K$264,2,FALSE)</f>
        <v>Základní škola a Mateřská škola Polnička, okres Žďár nad Sázavou</v>
      </c>
      <c r="G218" s="8" t="str">
        <f>VLOOKUP(A218,'[1]List1'!$A$2:$K$264,6,FALSE)</f>
        <v>Mgr. Jana Vavřínková</v>
      </c>
      <c r="H218" s="8">
        <f>VLOOKUP(A218,'[1]List1'!$A$2:$K$264,8,FALSE)</f>
        <v>566625768</v>
      </c>
      <c r="I218" s="8" t="str">
        <f>VLOOKUP(A218,'[1]List1'!$A$2:$K$264,7,FALSE)</f>
        <v>polnicka@c-box.cz</v>
      </c>
      <c r="J218" s="14">
        <v>13</v>
      </c>
    </row>
    <row r="219" spans="1:10" ht="15">
      <c r="A219" s="8">
        <v>102931925</v>
      </c>
      <c r="B219" s="8">
        <v>600130070</v>
      </c>
      <c r="C219" s="8" t="s">
        <v>288</v>
      </c>
      <c r="D219" s="8" t="s">
        <v>289</v>
      </c>
      <c r="E219" s="8" t="s">
        <v>278</v>
      </c>
      <c r="F219" s="8" t="str">
        <f>VLOOKUP(A219,'[1]List1'!$A$2:$K$264,2,FALSE)</f>
        <v>Základní škola Bobrová, okres Žďár nad Sázavou, příspěvková organizace</v>
      </c>
      <c r="G219" s="8" t="str">
        <f>VLOOKUP(A219,'[1]List1'!$A$2:$K$264,6,FALSE)</f>
        <v>Mgr. Jaroslav Strnad</v>
      </c>
      <c r="H219" s="8">
        <f>VLOOKUP(A219,'[1]List1'!$A$2:$K$264,8,FALSE)</f>
        <v>566673297</v>
      </c>
      <c r="I219" s="8" t="str">
        <f>VLOOKUP(A219,'[1]List1'!$A$2:$K$264,7,FALSE)</f>
        <v>zsbobrova@seznam.cz</v>
      </c>
      <c r="J219" s="14">
        <v>26</v>
      </c>
    </row>
    <row r="220" spans="1:10" ht="15">
      <c r="A220" s="8">
        <v>102931941</v>
      </c>
      <c r="B220" s="8">
        <v>600130088</v>
      </c>
      <c r="C220" s="8" t="s">
        <v>290</v>
      </c>
      <c r="D220" s="8" t="s">
        <v>291</v>
      </c>
      <c r="E220" s="8" t="s">
        <v>278</v>
      </c>
      <c r="F220" s="8" t="str">
        <f>VLOOKUP(A220,'[1]List1'!$A$2:$K$264,2,FALSE)</f>
        <v>Základní škola a mateřská škola Bohdalov</v>
      </c>
      <c r="G220" s="8" t="str">
        <f>VLOOKUP(A220,'[1]List1'!$A$2:$K$264,6,FALSE)</f>
        <v>Mgr. Dagmar Laštovičková</v>
      </c>
      <c r="H220" s="8">
        <f>VLOOKUP(A220,'[1]List1'!$A$2:$K$264,8,FALSE)</f>
        <v>566677123</v>
      </c>
      <c r="I220" s="8" t="str">
        <f>VLOOKUP(A220,'[1]List1'!$A$2:$K$264,7,FALSE)</f>
        <v>Lastovickova2@seznam.cz</v>
      </c>
      <c r="J220" s="14">
        <v>15</v>
      </c>
    </row>
    <row r="221" spans="1:10" ht="15">
      <c r="A221" s="8">
        <v>102931950</v>
      </c>
      <c r="B221" s="8">
        <v>600130843</v>
      </c>
      <c r="C221" s="8" t="s">
        <v>292</v>
      </c>
      <c r="D221" s="8" t="s">
        <v>293</v>
      </c>
      <c r="E221" s="8" t="s">
        <v>278</v>
      </c>
      <c r="F221" s="8" t="str">
        <f>VLOOKUP(A221,'[1]List1'!$A$2:$K$264,2,FALSE)</f>
        <v>Základní škola Hany Benešové a Mateřská škola Bory, příspěvková organizace</v>
      </c>
      <c r="G221" s="8" t="str">
        <f>VLOOKUP(A221,'[1]List1'!$A$2:$K$264,6,FALSE)</f>
        <v>Mgr. František Eliáš</v>
      </c>
      <c r="H221" s="8">
        <f>VLOOKUP(A221,'[1]List1'!$A$2:$K$264,8,FALSE)</f>
        <v>566535177</v>
      </c>
      <c r="I221" s="8" t="str">
        <f>VLOOKUP(A221,'[1]List1'!$A$2:$K$264,7,FALSE)</f>
        <v>f.elias@zsbory.cz</v>
      </c>
      <c r="J221" s="14">
        <v>17</v>
      </c>
    </row>
    <row r="222" spans="1:10" ht="15">
      <c r="A222" s="8">
        <v>102931968</v>
      </c>
      <c r="B222" s="8">
        <v>600130096</v>
      </c>
      <c r="C222" s="8" t="s">
        <v>294</v>
      </c>
      <c r="D222" s="8" t="s">
        <v>295</v>
      </c>
      <c r="E222" s="8" t="s">
        <v>278</v>
      </c>
      <c r="F222" s="8" t="str">
        <f>VLOOKUP(A222,'[1]List1'!$A$2:$K$264,2,FALSE)</f>
        <v>Základní škola Bystřice n. P., Nádražní 615</v>
      </c>
      <c r="G222" s="8" t="str">
        <f>VLOOKUP(A222,'[1]List1'!$A$2:$K$264,6,FALSE)</f>
        <v>Mgr. Martin Horák</v>
      </c>
      <c r="H222" s="8">
        <f>VLOOKUP(A222,'[1]List1'!$A$2:$K$264,8,FALSE)</f>
        <v>566550401</v>
      </c>
      <c r="I222" s="8" t="str">
        <f>VLOOKUP(A222,'[1]List1'!$A$2:$K$264,7,FALSE)</f>
        <v>posta@zsbystrice.cz</v>
      </c>
      <c r="J222" s="14">
        <v>35</v>
      </c>
    </row>
    <row r="223" spans="1:10" ht="15">
      <c r="A223" s="8">
        <v>102931976</v>
      </c>
      <c r="B223" s="8">
        <v>600130100</v>
      </c>
      <c r="C223" s="8" t="s">
        <v>294</v>
      </c>
      <c r="D223" s="8" t="s">
        <v>296</v>
      </c>
      <c r="E223" s="8" t="s">
        <v>278</v>
      </c>
      <c r="F223" s="8" t="str">
        <f>VLOOKUP(A223,'[1]List1'!$A$2:$K$264,2,FALSE)</f>
        <v>Základní škola T.G.Masaryka</v>
      </c>
      <c r="G223" s="8" t="str">
        <f>VLOOKUP(A223,'[1]List1'!$A$2:$K$264,6,FALSE)</f>
        <v>Mgr. Jaroslav Sláma</v>
      </c>
      <c r="H223" s="8">
        <f>VLOOKUP(A223,'[1]List1'!$A$2:$K$264,8,FALSE)</f>
        <v>566552549</v>
      </c>
      <c r="I223" s="8" t="str">
        <f>VLOOKUP(A223,'[1]List1'!$A$2:$K$264,7,FALSE)</f>
        <v>reditel@zstgmbystrice.cz</v>
      </c>
      <c r="J223" s="14">
        <v>50</v>
      </c>
    </row>
    <row r="224" spans="1:10" ht="15">
      <c r="A224" s="8">
        <v>102943010</v>
      </c>
      <c r="B224" s="8">
        <v>600130134</v>
      </c>
      <c r="C224" s="8" t="s">
        <v>72</v>
      </c>
      <c r="D224" s="8" t="s">
        <v>298</v>
      </c>
      <c r="E224" s="8" t="s">
        <v>278</v>
      </c>
      <c r="F224" s="8" t="str">
        <f>VLOOKUP(A224,'[1]List1'!$A$2:$K$264,2,FALSE)</f>
        <v>Základní škola a Mateřská škola Herálec, příspěvková organizace</v>
      </c>
      <c r="G224" s="8" t="str">
        <f>VLOOKUP(A224,'[1]List1'!$A$2:$K$264,6,FALSE)</f>
        <v>Mgr. Jana Guličuková</v>
      </c>
      <c r="H224" s="8">
        <f>VLOOKUP(A224,'[1]List1'!$A$2:$K$264,8,FALSE)</f>
        <v>566663124</v>
      </c>
      <c r="I224" s="8" t="str">
        <f>VLOOKUP(A224,'[1]List1'!$A$2:$K$264,7,FALSE)</f>
        <v>zsheralec@iol.cz</v>
      </c>
      <c r="J224" s="14">
        <v>9</v>
      </c>
    </row>
    <row r="225" spans="1:10" ht="15">
      <c r="A225" s="8">
        <v>102943028</v>
      </c>
      <c r="B225" s="8">
        <v>600130142</v>
      </c>
      <c r="C225" s="8" t="s">
        <v>299</v>
      </c>
      <c r="D225" s="8" t="s">
        <v>300</v>
      </c>
      <c r="E225" s="8" t="s">
        <v>278</v>
      </c>
      <c r="F225" s="8" t="str">
        <f>VLOOKUP(A225,'[1]List1'!$A$2:$K$264,2,FALSE)</f>
        <v>Základní škola a Mateřská škola Jimramov, příspěvková organizace</v>
      </c>
      <c r="G225" s="8" t="str">
        <f>VLOOKUP(A225,'[1]List1'!$A$2:$K$264,6,FALSE)</f>
        <v xml:space="preserve">Mgr. Věra Křížová </v>
      </c>
      <c r="H225" s="8">
        <f>VLOOKUP(A225,'[1]List1'!$A$2:$K$264,8,FALSE)</f>
        <v>566562512</v>
      </c>
      <c r="I225" s="8" t="str">
        <f>VLOOKUP(A225,'[1]List1'!$A$2:$K$264,7,FALSE)</f>
        <v>zsjimramov@unet.cz</v>
      </c>
      <c r="J225" s="14">
        <v>17</v>
      </c>
    </row>
    <row r="226" spans="1:10" ht="15">
      <c r="A226" s="8">
        <v>102943052</v>
      </c>
      <c r="B226" s="8">
        <v>600130151</v>
      </c>
      <c r="C226" s="8" t="s">
        <v>301</v>
      </c>
      <c r="D226" s="8" t="s">
        <v>302</v>
      </c>
      <c r="E226" s="8" t="s">
        <v>278</v>
      </c>
      <c r="F226" s="8" t="str">
        <f>VLOOKUP(A226,'[1]List1'!$A$2:$K$264,2,FALSE)</f>
        <v>Základní škola a mateřská škola Křižanov, příspěvková organizace</v>
      </c>
      <c r="G226" s="8" t="str">
        <f>VLOOKUP(A226,'[1]List1'!$A$2:$K$264,6,FALSE)</f>
        <v>Mgr. Daniel Ubr</v>
      </c>
      <c r="H226" s="8">
        <f>VLOOKUP(A226,'[1]List1'!$A$2:$K$264,8,FALSE)</f>
        <v>566542099</v>
      </c>
      <c r="I226" s="8" t="str">
        <f>VLOOKUP(A226,'[1]List1'!$A$2:$K$264,7,FALSE)</f>
        <v>reditel@zskrizanov.cz</v>
      </c>
      <c r="J226" s="14">
        <v>20</v>
      </c>
    </row>
    <row r="227" spans="1:10" ht="15">
      <c r="A227" s="8">
        <v>102943061</v>
      </c>
      <c r="B227" s="8">
        <v>600130169</v>
      </c>
      <c r="C227" s="8" t="s">
        <v>303</v>
      </c>
      <c r="D227" s="8" t="s">
        <v>304</v>
      </c>
      <c r="E227" s="8" t="s">
        <v>278</v>
      </c>
      <c r="F227" s="8" t="str">
        <f>VLOOKUP(A227,'[1]List1'!$A$2:$K$264,2,FALSE)</f>
        <v>Základní škola Měřín</v>
      </c>
      <c r="G227" s="8" t="str">
        <f>VLOOKUP(A227,'[1]List1'!$A$2:$K$264,6,FALSE)</f>
        <v>Mgr. Iveta Hlávková</v>
      </c>
      <c r="H227" s="8">
        <f>VLOOKUP(A227,'[1]List1'!$A$2:$K$264,8,FALSE)</f>
        <v>566544169</v>
      </c>
      <c r="I227" s="8" t="str">
        <f>VLOOKUP(A227,'[1]List1'!$A$2:$K$264,7,FALSE)</f>
        <v>reditel@zsmerin.cz</v>
      </c>
      <c r="J227" s="14">
        <v>40</v>
      </c>
    </row>
    <row r="228" spans="1:10" ht="15">
      <c r="A228" s="8">
        <v>102943095</v>
      </c>
      <c r="B228" s="8">
        <v>600130193</v>
      </c>
      <c r="C228" s="16" t="s">
        <v>251</v>
      </c>
      <c r="D228" s="8" t="s">
        <v>306</v>
      </c>
      <c r="E228" s="8" t="s">
        <v>278</v>
      </c>
      <c r="F228" s="8" t="str">
        <f>VLOOKUP(A228,'[1]List1'!$A$2:$K$264,2,FALSE)</f>
        <v>Základní škola Nové Město na Moravě, Leandra Čecha 860, okres Žďár nad Sázavou</v>
      </c>
      <c r="G228" s="8" t="str">
        <f>VLOOKUP(A228,'[1]List1'!$A$2:$K$264,6,FALSE)</f>
        <v>Mgr. Jan Krakovič</v>
      </c>
      <c r="H228" s="8">
        <f>VLOOKUP(A228,'[1]List1'!$A$2:$K$264,8,FALSE)</f>
        <v>566598601</v>
      </c>
      <c r="I228" s="8" t="str">
        <f>VLOOKUP(A228,'[1]List1'!$A$2:$K$264,7,FALSE)</f>
        <v>info@zs2.nmnm.cz</v>
      </c>
      <c r="J228" s="14">
        <v>49</v>
      </c>
    </row>
    <row r="229" spans="1:10" ht="15">
      <c r="A229" s="8">
        <v>102943117</v>
      </c>
      <c r="B229" s="8">
        <v>600130207</v>
      </c>
      <c r="C229" s="8" t="s">
        <v>307</v>
      </c>
      <c r="D229" s="8" t="s">
        <v>308</v>
      </c>
      <c r="E229" s="8" t="s">
        <v>278</v>
      </c>
      <c r="F229" s="8" t="str">
        <f>VLOOKUP(A229,'[1]List1'!$A$2:$K$264,2,FALSE)</f>
        <v>Základní škola a Mateřská škola Nové Veselí, příspěvková organizace</v>
      </c>
      <c r="G229" s="8" t="str">
        <f>VLOOKUP(A229,'[1]List1'!$A$2:$K$264,6,FALSE)</f>
        <v>Mgr. Tomáš Augustýn</v>
      </c>
      <c r="H229" s="8">
        <f>VLOOKUP(A229,'[1]List1'!$A$2:$K$264,8,FALSE)</f>
        <v>566667131</v>
      </c>
      <c r="I229" s="8" t="str">
        <f>VLOOKUP(A229,'[1]List1'!$A$2:$K$264,7,FALSE)</f>
        <v>info@zsnoveveseli.cz</v>
      </c>
      <c r="J229" s="14">
        <v>25</v>
      </c>
    </row>
    <row r="230" spans="1:10" ht="15">
      <c r="A230" s="8">
        <v>102943133</v>
      </c>
      <c r="B230" s="8">
        <v>600130215</v>
      </c>
      <c r="C230" s="8" t="s">
        <v>309</v>
      </c>
      <c r="D230" s="8" t="s">
        <v>310</v>
      </c>
      <c r="E230" s="8" t="s">
        <v>278</v>
      </c>
      <c r="F230" s="8" t="str">
        <f>VLOOKUP(A230,'[1]List1'!$A$2:$K$264,2,FALSE)</f>
        <v>Základní škola a mateřská škola Osová Bítýška</v>
      </c>
      <c r="G230" s="8" t="str">
        <f>VLOOKUP(A230,'[1]List1'!$A$2:$K$264,6,FALSE)</f>
        <v>Mgr. Milan Malý</v>
      </c>
      <c r="H230" s="8">
        <f>VLOOKUP(A230,'[1]List1'!$A$2:$K$264,8,FALSE)</f>
        <v>566536922</v>
      </c>
      <c r="I230" s="8" t="str">
        <f>VLOOKUP(A230,'[1]List1'!$A$2:$K$264,7,FALSE)</f>
        <v>maly@zsob.cz</v>
      </c>
      <c r="J230" s="14">
        <v>32</v>
      </c>
    </row>
    <row r="231" spans="1:10" ht="15">
      <c r="A231" s="8">
        <v>102943168</v>
      </c>
      <c r="B231" s="8">
        <v>600130223</v>
      </c>
      <c r="C231" s="8" t="s">
        <v>311</v>
      </c>
      <c r="D231" s="8" t="s">
        <v>312</v>
      </c>
      <c r="E231" s="8" t="s">
        <v>278</v>
      </c>
      <c r="F231" s="8" t="str">
        <f>VLOOKUP(A231,'[1]List1'!$A$2:$K$264,2,FALSE)</f>
        <v>Základní škola a Mateřská škola Radostín nad Oslavou, příspěvková organizace</v>
      </c>
      <c r="G231" s="8" t="str">
        <f>VLOOKUP(A231,'[1]List1'!$A$2:$K$264,6,FALSE)</f>
        <v>Mgr. Jan Hladík</v>
      </c>
      <c r="H231" s="8">
        <f>VLOOKUP(A231,'[1]List1'!$A$2:$K$264,8,FALSE)</f>
        <v>566670211</v>
      </c>
      <c r="I231" s="8" t="str">
        <f>VLOOKUP(A231,'[1]List1'!$A$2:$K$264,7,FALSE)</f>
        <v>zsradostin@quick.cz</v>
      </c>
      <c r="J231" s="14">
        <v>30</v>
      </c>
    </row>
    <row r="232" spans="1:10" ht="15">
      <c r="A232" s="8">
        <v>102943192</v>
      </c>
      <c r="B232" s="8">
        <v>600130231</v>
      </c>
      <c r="C232" s="8" t="s">
        <v>313</v>
      </c>
      <c r="D232" s="8" t="s">
        <v>314</v>
      </c>
      <c r="E232" s="8" t="s">
        <v>278</v>
      </c>
      <c r="F232" s="8" t="str">
        <f>VLOOKUP(A232,'[1]List1'!$A$2:$K$264,2,FALSE)</f>
        <v>Základní škola a Mateřská škola Rovečné</v>
      </c>
      <c r="G232" s="8" t="str">
        <f>VLOOKUP(A232,'[1]List1'!$A$2:$K$264,6,FALSE)</f>
        <v>Mgr. Josef Dvořák</v>
      </c>
      <c r="H232" s="8">
        <f>VLOOKUP(A232,'[1]List1'!$A$2:$K$264,8,FALSE)</f>
        <v>566574126</v>
      </c>
      <c r="I232" s="8" t="str">
        <f>VLOOKUP(A232,'[1]List1'!$A$2:$K$264,7,FALSE)</f>
        <v>zs.rovecne@iol.cz</v>
      </c>
      <c r="J232" s="14">
        <v>10</v>
      </c>
    </row>
    <row r="233" spans="1:10" ht="15">
      <c r="A233" s="8">
        <v>102943206</v>
      </c>
      <c r="B233" s="8">
        <v>600130240</v>
      </c>
      <c r="C233" s="8" t="s">
        <v>315</v>
      </c>
      <c r="D233" s="8" t="s">
        <v>316</v>
      </c>
      <c r="E233" s="8" t="s">
        <v>278</v>
      </c>
      <c r="F233" s="8" t="str">
        <f>VLOOKUP(A233,'[1]List1'!$A$2:$K$264,2,FALSE)</f>
        <v>Základní škola a mateřská škola Sněžné, příspěvková organizace</v>
      </c>
      <c r="G233" s="8" t="str">
        <f>VLOOKUP(A233,'[1]List1'!$A$2:$K$264,6,FALSE)</f>
        <v>Mgr. Věra Matějů</v>
      </c>
      <c r="H233" s="8">
        <f>VLOOKUP(A233,'[1]List1'!$A$2:$K$264,8,FALSE)</f>
        <v>566664270</v>
      </c>
      <c r="I233" s="8" t="str">
        <f>VLOOKUP(A233,'[1]List1'!$A$2:$K$264,7,FALSE)</f>
        <v>zs.snezne@seznam.cz</v>
      </c>
      <c r="J233" s="14">
        <v>15</v>
      </c>
    </row>
    <row r="234" spans="1:10" ht="15">
      <c r="A234" s="8">
        <v>102943214</v>
      </c>
      <c r="B234" s="8">
        <v>600130258</v>
      </c>
      <c r="C234" s="8" t="s">
        <v>317</v>
      </c>
      <c r="D234" s="8" t="s">
        <v>318</v>
      </c>
      <c r="E234" s="8" t="s">
        <v>278</v>
      </c>
      <c r="F234" s="8" t="str">
        <f>VLOOKUP(A234,'[1]List1'!$A$2:$K$264,2,FALSE)</f>
        <v>Základní škola a Mateřská škola Strážek, příspěvková organizace</v>
      </c>
      <c r="G234" s="8" t="str">
        <f>VLOOKUP(A234,'[1]List1'!$A$2:$K$264,6,FALSE)</f>
        <v>Mgr. Anna Knoflíčková</v>
      </c>
      <c r="H234" s="8">
        <f>VLOOKUP(A234,'[1]List1'!$A$2:$K$264,8,FALSE)</f>
        <v>731107933</v>
      </c>
      <c r="I234" s="8" t="str">
        <f>VLOOKUP(A234,'[1]List1'!$A$2:$K$264,7,FALSE)</f>
        <v>zs.strazek@seznam.cz</v>
      </c>
      <c r="J234" s="14">
        <v>11</v>
      </c>
    </row>
    <row r="235" spans="1:10" ht="15">
      <c r="A235" s="8">
        <v>102943231</v>
      </c>
      <c r="B235" s="8">
        <v>600130266</v>
      </c>
      <c r="C235" s="8" t="s">
        <v>319</v>
      </c>
      <c r="D235" s="8" t="s">
        <v>320</v>
      </c>
      <c r="E235" s="8" t="s">
        <v>278</v>
      </c>
      <c r="F235" s="8" t="str">
        <f>VLOOKUP(A235,'[1]List1'!$A$2:$K$264,2,FALSE)</f>
        <v>Základní škola a mateřská škola Svratka, příspěvková organizace</v>
      </c>
      <c r="G235" s="8" t="str">
        <f>VLOOKUP(A235,'[1]List1'!$A$2:$K$264,6,FALSE)</f>
        <v>Mgr. Iva Kopecká</v>
      </c>
      <c r="H235" s="8">
        <f>VLOOKUP(A235,'[1]List1'!$A$2:$K$264,8,FALSE)</f>
        <v>566662602</v>
      </c>
      <c r="I235" s="8" t="str">
        <f>VLOOKUP(A235,'[1]List1'!$A$2:$K$264,7,FALSE)</f>
        <v>skola@svratka.cz</v>
      </c>
      <c r="J235" s="14">
        <v>15</v>
      </c>
    </row>
    <row r="236" spans="1:10" ht="15">
      <c r="A236" s="8">
        <v>102943273</v>
      </c>
      <c r="B236" s="8">
        <v>600130282</v>
      </c>
      <c r="C236" s="8" t="s">
        <v>323</v>
      </c>
      <c r="D236" s="8" t="s">
        <v>324</v>
      </c>
      <c r="E236" s="8" t="s">
        <v>278</v>
      </c>
      <c r="F236" s="8" t="str">
        <f>VLOOKUP(A236,'[1]List1'!$A$2:$K$264,2,FALSE)</f>
        <v>Základní škola a Mateřská škola Velká Losenice, příspěvková organizace</v>
      </c>
      <c r="G236" s="8" t="str">
        <f>VLOOKUP(A236,'[1]List1'!$A$2:$K$264,6,FALSE)</f>
        <v>Mgr. Marie Dobrovolná</v>
      </c>
      <c r="H236" s="8">
        <f>VLOOKUP(A236,'[1]List1'!$A$2:$K$264,8,FALSE)</f>
        <v>564565930</v>
      </c>
      <c r="I236" s="8" t="str">
        <f>VLOOKUP(A236,'[1]List1'!$A$2:$K$264,7,FALSE)</f>
        <v>dobrovolna.skola@losenice.cz</v>
      </c>
      <c r="J236" s="14">
        <v>19</v>
      </c>
    </row>
    <row r="237" spans="1:10" ht="15">
      <c r="A237" s="8">
        <v>102943338</v>
      </c>
      <c r="B237" s="8">
        <v>600130312</v>
      </c>
      <c r="C237" s="8" t="s">
        <v>278</v>
      </c>
      <c r="D237" s="8" t="s">
        <v>326</v>
      </c>
      <c r="E237" s="8" t="s">
        <v>278</v>
      </c>
      <c r="F237" s="8" t="str">
        <f>VLOOKUP(A237,'[1]List1'!$A$2:$K$264,2,FALSE)</f>
        <v>Základní škola Žďár nad Sázavou, Komenského 2</v>
      </c>
      <c r="G237" s="8" t="str">
        <f>VLOOKUP(A237,'[1]List1'!$A$2:$K$264,6,FALSE)</f>
        <v>Mgr. Miroslav Kadlec</v>
      </c>
      <c r="H237" s="8">
        <f>VLOOKUP(A237,'[1]List1'!$A$2:$K$264,8,FALSE)</f>
        <v>566625540</v>
      </c>
      <c r="I237" s="8" t="str">
        <f>VLOOKUP(A237,'[1]List1'!$A$2:$K$264,7,FALSE)</f>
        <v>mkadlec@2zszdar.cz</v>
      </c>
      <c r="J237" s="14">
        <v>49</v>
      </c>
    </row>
    <row r="238" spans="1:10" ht="15">
      <c r="A238" s="8">
        <v>102943346</v>
      </c>
      <c r="B238" s="8">
        <v>600130321</v>
      </c>
      <c r="C238" s="8" t="s">
        <v>278</v>
      </c>
      <c r="D238" s="8" t="s">
        <v>327</v>
      </c>
      <c r="E238" s="8" t="s">
        <v>278</v>
      </c>
      <c r="F238" s="8" t="str">
        <f>VLOOKUP(A238,'[1]List1'!$A$2:$K$264,2,FALSE)</f>
        <v>Základní škola Žďár nad Sázavou, Komenského 6</v>
      </c>
      <c r="G238" s="8" t="str">
        <f>VLOOKUP(A238,'[1]List1'!$A$2:$K$264,6,FALSE)</f>
        <v>Mgr. Ivo Kutlewascher</v>
      </c>
      <c r="H238" s="8">
        <f>VLOOKUP(A238,'[1]List1'!$A$2:$K$264,8,FALSE)</f>
        <v>566591423</v>
      </c>
      <c r="I238" s="8" t="str">
        <f>VLOOKUP(A238,'[1]List1'!$A$2:$K$264,7,FALSE)</f>
        <v>reditel@3zszdar.cz</v>
      </c>
      <c r="J238" s="14">
        <v>21</v>
      </c>
    </row>
    <row r="239" spans="1:10" ht="15">
      <c r="A239" s="8">
        <v>102943354</v>
      </c>
      <c r="B239" s="8">
        <v>600130339</v>
      </c>
      <c r="C239" s="8" t="s">
        <v>278</v>
      </c>
      <c r="D239" s="8" t="s">
        <v>328</v>
      </c>
      <c r="E239" s="8" t="s">
        <v>278</v>
      </c>
      <c r="F239" s="8" t="str">
        <f>VLOOKUP(A239,'[1]List1'!$A$2:$K$264,2,FALSE)</f>
        <v>Základní škola Žďár nad Sázavou, Švermova 4</v>
      </c>
      <c r="G239" s="8" t="str">
        <f>VLOOKUP(A239,'[1]List1'!$A$2:$K$264,6,FALSE)</f>
        <v>PaedDr.Jaroslav Ptáček</v>
      </c>
      <c r="H239" s="8">
        <f>VLOOKUP(A239,'[1]List1'!$A$2:$K$264,8,FALSE)</f>
        <v>566630171</v>
      </c>
      <c r="I239" s="8" t="str">
        <f>VLOOKUP(A239,'[1]List1'!$A$2:$K$264,7,FALSE)</f>
        <v>skola@4zszdar.cz</v>
      </c>
      <c r="J239" s="14">
        <v>84</v>
      </c>
    </row>
    <row r="240" spans="1:10" ht="15">
      <c r="A240" s="8">
        <v>102943397</v>
      </c>
      <c r="B240" s="8">
        <v>600025942</v>
      </c>
      <c r="C240" s="8" t="s">
        <v>294</v>
      </c>
      <c r="D240" s="8" t="s">
        <v>329</v>
      </c>
      <c r="E240" s="8" t="s">
        <v>278</v>
      </c>
      <c r="F240" s="8" t="str">
        <f>VLOOKUP(A240,'[1]List1'!$A$2:$K$264,2,FALSE)</f>
        <v>Základní škola Bystřice nad Pernštejnem, Tyršova 106</v>
      </c>
      <c r="G240" s="8" t="str">
        <f>VLOOKUP(A240,'[1]List1'!$A$2:$K$264,6,FALSE)</f>
        <v>Mgr. Iveta Ostrýžová</v>
      </c>
      <c r="H240" s="8">
        <f>VLOOKUP(A240,'[1]List1'!$A$2:$K$264,8,FALSE)</f>
        <v>566552032</v>
      </c>
      <c r="I240" s="8" t="str">
        <f>VLOOKUP(A240,'[1]List1'!$A$2:$K$264,7,FALSE)</f>
        <v>ivetaostryzova@seznam.cz</v>
      </c>
      <c r="J240" s="14">
        <v>1</v>
      </c>
    </row>
    <row r="241" spans="1:10" ht="15">
      <c r="A241" s="8">
        <v>102943401</v>
      </c>
      <c r="B241" s="8">
        <v>600025934</v>
      </c>
      <c r="C241" s="8" t="s">
        <v>251</v>
      </c>
      <c r="D241" s="8" t="s">
        <v>330</v>
      </c>
      <c r="E241" s="8" t="s">
        <v>278</v>
      </c>
      <c r="F241" s="8" t="str">
        <f>VLOOKUP(A241,'[1]List1'!$A$2:$K$264,2,FALSE)</f>
        <v>Základní škola Nové Město na Moravě, Malá 154</v>
      </c>
      <c r="G241" s="8" t="str">
        <f>VLOOKUP(A241,'[1]List1'!$A$2:$K$264,6,FALSE)</f>
        <v>Mgr. Bohuslav Žilka</v>
      </c>
      <c r="H241" s="8">
        <f>VLOOKUP(A241,'[1]List1'!$A$2:$K$264,8,FALSE)</f>
        <v>566615100</v>
      </c>
      <c r="I241" s="8" t="str">
        <f>VLOOKUP(A241,'[1]List1'!$A$2:$K$264,7,FALSE)</f>
        <v>info@zsmala.cz</v>
      </c>
      <c r="J241" s="14">
        <v>2</v>
      </c>
    </row>
    <row r="242" spans="1:10" ht="15">
      <c r="A242" s="8">
        <v>102943419</v>
      </c>
      <c r="B242" s="8">
        <v>650067754</v>
      </c>
      <c r="C242" s="8" t="s">
        <v>321</v>
      </c>
      <c r="D242" s="8" t="s">
        <v>331</v>
      </c>
      <c r="E242" s="8" t="s">
        <v>278</v>
      </c>
      <c r="F242" s="8" t="str">
        <f>VLOOKUP(A242,'[1]List1'!$A$2:$K$264,2,FALSE)</f>
        <v>Základní škola Velká Bíteš, Tišnovská 116, příspěvková organizace</v>
      </c>
      <c r="G242" s="8" t="str">
        <f>VLOOKUP(A242,'[1]List1'!$A$2:$K$264,6,FALSE)</f>
        <v>Mgr. Blanka Gaizurová</v>
      </c>
      <c r="H242" s="8">
        <f>VLOOKUP(A242,'[1]List1'!$A$2:$K$264,8,FALSE)</f>
        <v>566789552</v>
      </c>
      <c r="I242" s="8" t="str">
        <f>VLOOKUP(A242,'[1]List1'!$A$2:$K$264,7,FALSE)</f>
        <v>info@specskolabites.cz</v>
      </c>
      <c r="J242" s="14">
        <v>8</v>
      </c>
    </row>
    <row r="243" spans="1:10" ht="15">
      <c r="A243" s="8">
        <v>102943427</v>
      </c>
      <c r="B243" s="8">
        <v>600025951</v>
      </c>
      <c r="C243" s="8" t="s">
        <v>270</v>
      </c>
      <c r="D243" s="8" t="s">
        <v>332</v>
      </c>
      <c r="E243" s="8" t="s">
        <v>278</v>
      </c>
      <c r="F243" s="8" t="str">
        <f>VLOOKUP(A243,'[1]List1'!$A$2:$K$264,2,FALSE)</f>
        <v>Základní škola a Praktická škola Velké Meziříčí</v>
      </c>
      <c r="G243" s="8" t="str">
        <f>VLOOKUP(A243,'[1]List1'!$A$2:$K$264,6,FALSE)</f>
        <v>Mgr. Josef Prokop</v>
      </c>
      <c r="H243" s="8">
        <f>VLOOKUP(A243,'[1]List1'!$A$2:$K$264,8,FALSE)</f>
        <v>566522828</v>
      </c>
      <c r="I243" s="8" t="str">
        <f>VLOOKUP(A243,'[1]List1'!$A$2:$K$264,7,FALSE)</f>
        <v>info@zsspecialnivm.cz</v>
      </c>
      <c r="J243" s="14">
        <v>5</v>
      </c>
    </row>
    <row r="244" spans="1:10" ht="15">
      <c r="A244" s="8">
        <v>103055304</v>
      </c>
      <c r="B244" s="8">
        <v>600130673</v>
      </c>
      <c r="C244" s="8" t="s">
        <v>334</v>
      </c>
      <c r="D244" s="8" t="s">
        <v>335</v>
      </c>
      <c r="E244" s="8" t="s">
        <v>278</v>
      </c>
      <c r="F244" s="8" t="str">
        <f>VLOOKUP(A244,'[1]List1'!$A$2:$K$264,2,FALSE)</f>
        <v>Základní škola Zvole, okres Žďár nad Sázavou</v>
      </c>
      <c r="G244" s="8" t="str">
        <f>VLOOKUP(A244,'[1]List1'!$A$2:$K$264,6,FALSE)</f>
        <v>Mgr. Helena Vítová</v>
      </c>
      <c r="H244" s="8">
        <f>VLOOKUP(A244,'[1]List1'!$A$2:$K$264,8,FALSE)</f>
        <v>777787587</v>
      </c>
      <c r="I244" s="8" t="str">
        <f>VLOOKUP(A244,'[1]List1'!$A$2:$K$264,7,FALSE)</f>
        <v>zszvole@centrum.cz</v>
      </c>
      <c r="J244" s="14">
        <v>3</v>
      </c>
    </row>
    <row r="245" spans="1:10" ht="15">
      <c r="A245" s="8">
        <v>103055312</v>
      </c>
      <c r="B245" s="8">
        <v>600130347</v>
      </c>
      <c r="C245" s="8" t="s">
        <v>270</v>
      </c>
      <c r="D245" s="8" t="s">
        <v>336</v>
      </c>
      <c r="E245" s="8" t="s">
        <v>278</v>
      </c>
      <c r="F245" s="8" t="str">
        <f>VLOOKUP(A245,'[1]List1'!$A$2:$K$264,2,FALSE)</f>
        <v>Základní škola Velké Meziříčí, Oslavická 1800/20</v>
      </c>
      <c r="G245" s="8" t="str">
        <f>VLOOKUP(A245,'[1]List1'!$A$2:$K$264,6,FALSE)</f>
        <v>Mgr. Dagmar Suchá</v>
      </c>
      <c r="H245" s="8">
        <f>VLOOKUP(A245,'[1]List1'!$A$2:$K$264,8,FALSE)</f>
        <v>566590451</v>
      </c>
      <c r="I245" s="8" t="str">
        <f>VLOOKUP(A245,'[1]List1'!$A$2:$K$264,7,FALSE)</f>
        <v>sucha@zs-oslavickavm.cz</v>
      </c>
      <c r="J245" s="14">
        <v>39</v>
      </c>
    </row>
    <row r="246" spans="1:10" ht="15">
      <c r="A246" s="8">
        <v>108027228</v>
      </c>
      <c r="B246" s="8">
        <v>600130801</v>
      </c>
      <c r="C246" s="8" t="s">
        <v>385</v>
      </c>
      <c r="D246" s="8" t="s">
        <v>386</v>
      </c>
      <c r="E246" s="8" t="s">
        <v>278</v>
      </c>
      <c r="F246" s="8" t="str">
        <f>VLOOKUP(A246,'[1]List1'!$A$2:$K$264,2,FALSE)</f>
        <v>Základní škola a Mateřská škola Unčín, příspěvková organizace</v>
      </c>
      <c r="G246" s="8" t="str">
        <f>VLOOKUP(A246,'[1]List1'!$A$2:$K$264,6,FALSE)</f>
        <v>Mgr. Šimon Pavel</v>
      </c>
      <c r="H246" s="8">
        <f>VLOOKUP(A246,'[1]List1'!$A$2:$K$264,8,FALSE)</f>
        <v>566573218</v>
      </c>
      <c r="I246" s="8" t="str">
        <f>VLOOKUP(A246,'[1]List1'!$A$2:$K$264,7,FALSE)</f>
        <v>zsuncin@seznam.cz</v>
      </c>
      <c r="J246" s="14">
        <v>1</v>
      </c>
    </row>
    <row r="247" spans="1:10" ht="15">
      <c r="A247" s="8">
        <v>108027538</v>
      </c>
      <c r="B247" s="8">
        <v>650069722</v>
      </c>
      <c r="C247" s="8" t="s">
        <v>278</v>
      </c>
      <c r="D247" s="8" t="s">
        <v>387</v>
      </c>
      <c r="E247" s="8" t="s">
        <v>278</v>
      </c>
      <c r="F247" s="8" t="str">
        <f>VLOOKUP(A247,'[1]List1'!$A$2:$K$264,2,FALSE)</f>
        <v>Základní škola Žďár nad Sázavou, Palachova 2189/35, příspěvková organizace</v>
      </c>
      <c r="G247" s="8" t="str">
        <f>VLOOKUP(A247,'[1]List1'!$A$2:$K$264,6,FALSE)</f>
        <v>Mgr. Jana Bernardová</v>
      </c>
      <c r="H247" s="8">
        <f>VLOOKUP(A247,'[1]List1'!$A$2:$K$264,8,FALSE)</f>
        <v>566627325</v>
      </c>
      <c r="I247" s="8" t="str">
        <f>VLOOKUP(A247,'[1]List1'!$A$2:$K$264,7,FALSE)</f>
        <v>jbernardova@1zdar.cz</v>
      </c>
      <c r="J247" s="14">
        <v>45</v>
      </c>
    </row>
    <row r="248" spans="1:10" ht="15">
      <c r="A248" s="8">
        <v>108027554</v>
      </c>
      <c r="B248" s="8">
        <v>600130703</v>
      </c>
      <c r="C248" s="8" t="s">
        <v>388</v>
      </c>
      <c r="D248" s="8" t="s">
        <v>389</v>
      </c>
      <c r="E248" s="8" t="s">
        <v>278</v>
      </c>
      <c r="F248" s="8" t="str">
        <f>VLOOKUP(A248,'[1]List1'!$A$2:$K$264,2,FALSE)</f>
        <v>Základní škola Lísek, okres Žďár nad Sázavou</v>
      </c>
      <c r="G248" s="8" t="str">
        <f>VLOOKUP(A248,'[1]List1'!$A$2:$K$264,6,FALSE)</f>
        <v>Mgr. Jiřina Kabrdová</v>
      </c>
      <c r="H248" s="8">
        <f>VLOOKUP(A248,'[1]List1'!$A$2:$K$264,8,FALSE)</f>
        <v>566551846</v>
      </c>
      <c r="I248" s="8" t="str">
        <f>VLOOKUP(A248,'[1]List1'!$A$2:$K$264,7,FALSE)</f>
        <v>zs.lisek@seznam.cz</v>
      </c>
      <c r="J248" s="14">
        <v>11</v>
      </c>
    </row>
    <row r="249" spans="1:10" ht="15">
      <c r="A249" s="8">
        <v>108027562</v>
      </c>
      <c r="B249" s="8">
        <v>600130746</v>
      </c>
      <c r="C249" s="8" t="s">
        <v>390</v>
      </c>
      <c r="D249" s="8" t="s">
        <v>283</v>
      </c>
      <c r="E249" s="8" t="s">
        <v>278</v>
      </c>
      <c r="F249" s="8" t="str">
        <f>VLOOKUP(A249,'[1]List1'!$A$2:$K$264,2,FALSE)</f>
        <v>Základní škola a mateřská škola Vepřová, příspěvková organizace</v>
      </c>
      <c r="G249" s="8" t="str">
        <f>VLOOKUP(A249,'[1]List1'!$A$2:$K$264,6,FALSE)</f>
        <v>Mgr. Michal Vago</v>
      </c>
      <c r="H249" s="8">
        <f>VLOOKUP(A249,'[1]List1'!$A$2:$K$264,8,FALSE)</f>
        <v>566666528</v>
      </c>
      <c r="I249" s="8" t="str">
        <f>VLOOKUP(A249,'[1]List1'!$A$2:$K$264,7,FALSE)</f>
        <v>michalvago@seznam.cz</v>
      </c>
      <c r="J249" s="14">
        <v>2</v>
      </c>
    </row>
    <row r="250" spans="1:10" ht="15">
      <c r="A250" s="8">
        <v>119400553</v>
      </c>
      <c r="B250" s="8">
        <v>600130711</v>
      </c>
      <c r="C250" s="8" t="s">
        <v>405</v>
      </c>
      <c r="D250" s="8" t="s">
        <v>316</v>
      </c>
      <c r="E250" s="8" t="s">
        <v>278</v>
      </c>
      <c r="F250" s="8" t="str">
        <f>VLOOKUP(A250,'[1]List1'!$A$2:$K$264,2,FALSE)</f>
        <v>Základní škola a Mateřská škola Dobrá Voda, příspěvková organizace</v>
      </c>
      <c r="G250" s="8" t="str">
        <f>VLOOKUP(A250,'[1]List1'!$A$2:$K$264,6,FALSE)</f>
        <v>Mgr. Věra Havelková</v>
      </c>
      <c r="H250" s="8">
        <f>VLOOKUP(A250,'[1]List1'!$A$2:$K$264,8,FALSE)</f>
        <v>566543158</v>
      </c>
      <c r="I250" s="8" t="str">
        <f>VLOOKUP(A250,'[1]List1'!$A$2:$K$264,7,FALSE)</f>
        <v>skola.dobravoda@seznam.cz</v>
      </c>
      <c r="J250" s="14">
        <v>6</v>
      </c>
    </row>
    <row r="251" spans="1:10" ht="15">
      <c r="A251" s="8">
        <v>119400561</v>
      </c>
      <c r="B251" s="8">
        <v>600130720</v>
      </c>
      <c r="C251" s="8" t="s">
        <v>406</v>
      </c>
      <c r="D251" s="8" t="s">
        <v>407</v>
      </c>
      <c r="E251" s="8" t="s">
        <v>278</v>
      </c>
      <c r="F251" s="8" t="str">
        <f>VLOOKUP(A251,'[1]List1'!$A$2:$K$264,2,FALSE)</f>
        <v>Základní škola a Mateřská škola Křižánky, příspěvková organizace</v>
      </c>
      <c r="G251" s="8" t="str">
        <f>VLOOKUP(A251,'[1]List1'!$A$2:$K$264,6,FALSE)</f>
        <v>Mgr. Jana Suchá</v>
      </c>
      <c r="H251" s="8">
        <f>VLOOKUP(A251,'[1]List1'!$A$2:$K$264,8,FALSE)</f>
        <v>566662238</v>
      </c>
      <c r="I251" s="8" t="str">
        <f>VLOOKUP(A251,'[1]List1'!$A$2:$K$264,7,FALSE)</f>
        <v>zs.krizanky@seznam.cz</v>
      </c>
      <c r="J251" s="14">
        <v>3</v>
      </c>
    </row>
    <row r="252" spans="1:10" ht="15">
      <c r="A252" s="8">
        <v>150014244</v>
      </c>
      <c r="B252" s="8">
        <v>650014235</v>
      </c>
      <c r="C252" s="8" t="s">
        <v>424</v>
      </c>
      <c r="D252" s="8" t="s">
        <v>266</v>
      </c>
      <c r="E252" s="8" t="s">
        <v>278</v>
      </c>
      <c r="F252" s="8" t="str">
        <f>VLOOKUP(A252,'[1]List1'!$A$2:$K$264,2,FALSE)</f>
        <v>Základní škola a Mateřská škola Bohdalec, okres Žďár nad Sázavou, příspěvková organizace</v>
      </c>
      <c r="G252" s="8" t="str">
        <f>VLOOKUP(A252,'[1]List1'!$A$2:$K$264,6,FALSE)</f>
        <v>PaedDr. Zdeňka Kučerová</v>
      </c>
      <c r="H252" s="8">
        <f>VLOOKUP(A252,'[1]List1'!$A$2:$K$264,8,FALSE)</f>
        <v>566673944</v>
      </c>
      <c r="I252" s="8" t="str">
        <f>VLOOKUP(A252,'[1]List1'!$A$2:$K$264,7,FALSE)</f>
        <v>zs.bohdalec@gmail.com</v>
      </c>
      <c r="J252" s="14">
        <v>5</v>
      </c>
    </row>
    <row r="253" spans="1:10" ht="15">
      <c r="A253" s="8">
        <v>150014309</v>
      </c>
      <c r="B253" s="8">
        <v>650014294</v>
      </c>
      <c r="C253" s="8" t="s">
        <v>425</v>
      </c>
      <c r="D253" s="8" t="s">
        <v>246</v>
      </c>
      <c r="E253" s="8" t="s">
        <v>278</v>
      </c>
      <c r="F253" s="8" t="str">
        <f>VLOOKUP(A253,'[1]List1'!$A$2:$K$264,2,FALSE)</f>
        <v>Základní škola a Mateřská škola Dolní Heřmanice, příspěvková organizace</v>
      </c>
      <c r="G253" s="8" t="str">
        <f>VLOOKUP(A253,'[1]List1'!$A$2:$K$264,6,FALSE)</f>
        <v>Mgr. Pavla Kamanová</v>
      </c>
      <c r="H253" s="8">
        <f>VLOOKUP(A253,'[1]List1'!$A$2:$K$264,8,FALSE)</f>
        <v>566547527</v>
      </c>
      <c r="I253" s="8" t="str">
        <f>VLOOKUP(A253,'[1]List1'!$A$2:$K$264,7,FALSE)</f>
        <v>reditelkadolher@seznam.cz</v>
      </c>
      <c r="J253" s="14">
        <v>5</v>
      </c>
    </row>
    <row r="254" spans="1:10" ht="15">
      <c r="A254" s="8">
        <v>150059159</v>
      </c>
      <c r="B254" s="8">
        <v>650059140</v>
      </c>
      <c r="C254" s="8" t="s">
        <v>270</v>
      </c>
      <c r="D254" s="8" t="s">
        <v>431</v>
      </c>
      <c r="E254" s="8" t="s">
        <v>278</v>
      </c>
      <c r="F254" s="8" t="str">
        <f>VLOOKUP(A254,'[1]List1'!$A$2:$K$264,2,FALSE)</f>
        <v>Základní škola Velké Meziříčí, Školní 2055, příspěvková organizace</v>
      </c>
      <c r="G254" s="8" t="str">
        <f>VLOOKUP(A254,'[1]List1'!$A$2:$K$264,6,FALSE)</f>
        <v>Mgr. Petr Blažek</v>
      </c>
      <c r="H254" s="8">
        <f>VLOOKUP(A254,'[1]List1'!$A$2:$K$264,8,FALSE)</f>
        <v>566782320</v>
      </c>
      <c r="I254" s="8" t="str">
        <f>VLOOKUP(A254,'[1]List1'!$A$2:$K$264,7,FALSE)</f>
        <v>reditel@3zsvm.cz</v>
      </c>
      <c r="J254" s="14">
        <v>35</v>
      </c>
    </row>
    <row r="255" spans="1:10" ht="15">
      <c r="A255" s="8">
        <v>151002452</v>
      </c>
      <c r="B255" s="8">
        <v>600130291</v>
      </c>
      <c r="C255" s="8" t="s">
        <v>270</v>
      </c>
      <c r="D255" s="8" t="s">
        <v>432</v>
      </c>
      <c r="E255" s="8" t="s">
        <v>278</v>
      </c>
      <c r="F255" s="8" t="s">
        <v>480</v>
      </c>
      <c r="G255" s="8" t="s">
        <v>482</v>
      </c>
      <c r="H255" s="9">
        <v>566782101</v>
      </c>
      <c r="I255" s="8" t="s">
        <v>481</v>
      </c>
      <c r="J255" s="14">
        <v>40</v>
      </c>
    </row>
    <row r="256" spans="1:10" ht="15">
      <c r="A256" s="8">
        <v>151005923</v>
      </c>
      <c r="B256" s="8">
        <v>600130126</v>
      </c>
      <c r="C256" s="8" t="s">
        <v>297</v>
      </c>
      <c r="D256" s="8" t="s">
        <v>312</v>
      </c>
      <c r="E256" s="8" t="s">
        <v>278</v>
      </c>
      <c r="F256" s="8" t="s">
        <v>483</v>
      </c>
      <c r="G256" s="8" t="s">
        <v>485</v>
      </c>
      <c r="H256" s="9">
        <v>775561738</v>
      </c>
      <c r="I256" s="8" t="s">
        <v>484</v>
      </c>
      <c r="J256" s="14">
        <v>9</v>
      </c>
    </row>
    <row r="257" spans="1:10" ht="15">
      <c r="A257" s="8">
        <v>151030987</v>
      </c>
      <c r="B257" s="8">
        <v>600130185</v>
      </c>
      <c r="C257" s="16" t="s">
        <v>251</v>
      </c>
      <c r="D257" s="8" t="s">
        <v>437</v>
      </c>
      <c r="E257" s="8" t="s">
        <v>278</v>
      </c>
      <c r="F257" s="8" t="s">
        <v>471</v>
      </c>
      <c r="G257" s="8" t="s">
        <v>473</v>
      </c>
      <c r="H257" s="9">
        <v>566598501</v>
      </c>
      <c r="I257" s="8" t="s">
        <v>472</v>
      </c>
      <c r="J257" s="14">
        <v>42</v>
      </c>
    </row>
    <row r="258" spans="1:10" ht="15">
      <c r="A258" s="8">
        <v>151037311</v>
      </c>
      <c r="B258" s="8">
        <v>600130274</v>
      </c>
      <c r="C258" s="8" t="s">
        <v>321</v>
      </c>
      <c r="D258" s="8" t="s">
        <v>438</v>
      </c>
      <c r="E258" s="8" t="s">
        <v>278</v>
      </c>
      <c r="F258" s="8" t="s">
        <v>495</v>
      </c>
      <c r="G258" s="8" t="s">
        <v>497</v>
      </c>
      <c r="H258" s="9">
        <v>566789412</v>
      </c>
      <c r="I258" s="8" t="s">
        <v>496</v>
      </c>
      <c r="J258" s="14">
        <v>89</v>
      </c>
    </row>
    <row r="259" spans="1:10" ht="15">
      <c r="A259" s="8">
        <v>181034531</v>
      </c>
      <c r="B259" s="8">
        <v>650012097</v>
      </c>
      <c r="C259" s="8" t="s">
        <v>408</v>
      </c>
      <c r="D259" s="8" t="s">
        <v>441</v>
      </c>
      <c r="E259" s="8" t="s">
        <v>278</v>
      </c>
      <c r="F259" s="8" t="s">
        <v>498</v>
      </c>
      <c r="G259" s="8" t="s">
        <v>500</v>
      </c>
      <c r="H259" s="9">
        <v>739626027</v>
      </c>
      <c r="I259" s="8" t="s">
        <v>499</v>
      </c>
      <c r="J259" s="14">
        <v>10</v>
      </c>
    </row>
    <row r="260" spans="1:10" ht="15">
      <c r="A260" s="8">
        <v>181076462</v>
      </c>
      <c r="B260" s="8">
        <v>691009058</v>
      </c>
      <c r="C260" s="8" t="s">
        <v>278</v>
      </c>
      <c r="D260" s="8" t="s">
        <v>444</v>
      </c>
      <c r="E260" s="8" t="s">
        <v>278</v>
      </c>
      <c r="F260" s="8" t="str">
        <f>VLOOKUP(A260,'[1]List1'!$A$2:$K$264,2,FALSE)</f>
        <v>Základní škola Na Radosti</v>
      </c>
      <c r="G260" s="8" t="str">
        <f>VLOOKUP(A260,'[1]List1'!$A$2:$K$264,6,FALSE)</f>
        <v>Mgr. Petra Vykydalová Kupková</v>
      </c>
      <c r="H260" s="8">
        <f>VLOOKUP(A260,'[1]List1'!$A$2:$K$264,8,FALSE)</f>
        <v>724814386</v>
      </c>
      <c r="I260" s="8" t="str">
        <f>VLOOKUP(A260,'[1]List1'!$A$2:$K$264,7,FALSE)</f>
        <v>info@skolanaradosti.cz</v>
      </c>
      <c r="J260" s="14">
        <v>10</v>
      </c>
    </row>
    <row r="261" spans="1:10" s="17" customFormat="1" ht="20.25" customHeight="1" thickBot="1">
      <c r="A261" s="34"/>
      <c r="B261" s="34"/>
      <c r="C261" s="35" t="s">
        <v>156</v>
      </c>
      <c r="D261" s="35" t="s">
        <v>523</v>
      </c>
      <c r="E261" s="35" t="s">
        <v>156</v>
      </c>
      <c r="F261" s="35" t="s">
        <v>528</v>
      </c>
      <c r="G261" s="35" t="str">
        <f>'Příloha smlouvy'!D262</f>
        <v>Ing. Jana Hadravová, MPA</v>
      </c>
      <c r="H261" s="35">
        <f>'Příloha smlouvy'!E262</f>
        <v>724650131</v>
      </c>
      <c r="I261" s="36" t="s">
        <v>529</v>
      </c>
      <c r="J261" s="37">
        <v>525</v>
      </c>
    </row>
    <row r="262" spans="1:10" s="17" customFormat="1" ht="28.5" customHeight="1" thickTop="1">
      <c r="A262" s="38" t="s">
        <v>519</v>
      </c>
      <c r="B262" s="39"/>
      <c r="C262" s="39"/>
      <c r="D262" s="39"/>
      <c r="E262" s="39"/>
      <c r="F262" s="39"/>
      <c r="G262" s="39"/>
      <c r="H262" s="39"/>
      <c r="I262" s="39"/>
      <c r="J262" s="33">
        <f>SUM(J2:J261)</f>
        <v>5500</v>
      </c>
    </row>
  </sheetData>
  <mergeCells count="1">
    <mergeCell ref="A262:I262"/>
  </mergeCells>
  <conditionalFormatting sqref="B2:B261">
    <cfRule type="duplicateValues" priority="9" dxfId="0">
      <formula>AND(COUNTIF($B$2:$B$261,B2)&gt;1,NOT(ISBLANK(B2)))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3"/>
  <sheetViews>
    <sheetView tabSelected="1" workbookViewId="0" topLeftCell="A1">
      <selection activeCell="A2" sqref="A2"/>
    </sheetView>
  </sheetViews>
  <sheetFormatPr defaultColWidth="9.140625" defaultRowHeight="15"/>
  <cols>
    <col min="1" max="1" width="72.421875" style="0" customWidth="1"/>
    <col min="2" max="2" width="24.57421875" style="0" customWidth="1"/>
    <col min="3" max="3" width="20.8515625" style="0" customWidth="1"/>
    <col min="4" max="4" width="24.421875" style="0" customWidth="1"/>
    <col min="5" max="5" width="14.00390625" style="18" customWidth="1"/>
    <col min="6" max="6" width="9.28125" style="19" customWidth="1"/>
  </cols>
  <sheetData>
    <row r="1" ht="15">
      <c r="A1" t="s">
        <v>530</v>
      </c>
    </row>
    <row r="2" spans="1:6" ht="48.75" customHeight="1" thickBot="1">
      <c r="A2" s="29" t="s">
        <v>520</v>
      </c>
      <c r="B2" s="29" t="s">
        <v>512</v>
      </c>
      <c r="C2" s="29" t="s">
        <v>513</v>
      </c>
      <c r="D2" s="29" t="s">
        <v>516</v>
      </c>
      <c r="E2" s="30" t="s">
        <v>517</v>
      </c>
      <c r="F2" s="31" t="s">
        <v>521</v>
      </c>
    </row>
    <row r="3" spans="1:6" ht="30" customHeight="1" thickTop="1">
      <c r="A3" s="20" t="str">
        <f>'Distribuční seznam'!F2</f>
        <v>Základní škola a mateřská škola Dlouhá Ves, okres Havlíčkův Brod</v>
      </c>
      <c r="B3" s="20" t="str">
        <f>'Distribuční seznam'!C2</f>
        <v>Dlouhá Ves</v>
      </c>
      <c r="C3" s="20" t="str">
        <f>'Distribuční seznam'!D2</f>
        <v>č.p. 69</v>
      </c>
      <c r="D3" s="20" t="str">
        <f>'Distribuční seznam'!G2</f>
        <v>Mgr. Rudolf Nožka</v>
      </c>
      <c r="E3" s="27">
        <f>'Distribuční seznam'!H2</f>
        <v>569432164</v>
      </c>
      <c r="F3" s="21">
        <f>'Distribuční seznam'!J2</f>
        <v>3</v>
      </c>
    </row>
    <row r="4" spans="1:6" ht="30" customHeight="1">
      <c r="A4" s="22" t="str">
        <f>'Distribuční seznam'!F3</f>
        <v>Mateřská škola a Základní škola Dobrnice okres Havlíčkův Brod</v>
      </c>
      <c r="B4" s="22" t="str">
        <f>'Distribuční seznam'!C3</f>
        <v>Leština u Světlé</v>
      </c>
      <c r="C4" s="22" t="str">
        <f>'Distribuční seznam'!D3</f>
        <v>Dobrnice 34</v>
      </c>
      <c r="D4" s="22" t="str">
        <f>'Distribuční seznam'!G3</f>
        <v>Mgr. Jan Mikeš</v>
      </c>
      <c r="E4" s="28">
        <f>'Distribuční seznam'!H3</f>
        <v>775569552</v>
      </c>
      <c r="F4" s="23">
        <f>'Distribuční seznam'!J3</f>
        <v>8</v>
      </c>
    </row>
    <row r="5" spans="1:6" ht="30" customHeight="1">
      <c r="A5" s="22" t="str">
        <f>'Distribuční seznam'!F4</f>
        <v>Základní škola a mateřská škola Dolní Krupá, okres Havlíčkův Brod</v>
      </c>
      <c r="B5" s="22" t="str">
        <f>'Distribuční seznam'!C4</f>
        <v>Dolní Krupá</v>
      </c>
      <c r="C5" s="22" t="str">
        <f>'Distribuční seznam'!D4</f>
        <v>č.p. 8</v>
      </c>
      <c r="D5" s="22" t="str">
        <f>'Distribuční seznam'!G4</f>
        <v>Mgr. Jan Polívka</v>
      </c>
      <c r="E5" s="28">
        <f>'Distribuční seznam'!H4</f>
        <v>569436125</v>
      </c>
      <c r="F5" s="23">
        <f>'Distribuční seznam'!J4</f>
        <v>10</v>
      </c>
    </row>
    <row r="6" spans="1:6" ht="30" customHeight="1">
      <c r="A6" s="22" t="str">
        <f>'Distribuční seznam'!F5</f>
        <v>Základní škola a mateřská škola Hněvkovice, příspěvková organizace</v>
      </c>
      <c r="B6" s="22" t="str">
        <f>'Distribuční seznam'!C5</f>
        <v>Hněvkovice</v>
      </c>
      <c r="C6" s="22" t="str">
        <f>'Distribuční seznam'!D5</f>
        <v>č.p. 14</v>
      </c>
      <c r="D6" s="22" t="str">
        <f>'Distribuční seznam'!G5</f>
        <v>Mgr. Magda Bártová</v>
      </c>
      <c r="E6" s="28">
        <f>'Distribuční seznam'!H5</f>
        <v>739052566</v>
      </c>
      <c r="F6" s="23">
        <f>'Distribuční seznam'!J5</f>
        <v>7</v>
      </c>
    </row>
    <row r="7" spans="1:6" ht="30" customHeight="1">
      <c r="A7" s="22" t="str">
        <f>'Distribuční seznam'!F6</f>
        <v>Základní škola a Mateřská škola Krásná Hora, příspěvková organizace</v>
      </c>
      <c r="B7" s="22" t="str">
        <f>'Distribuční seznam'!C6</f>
        <v>Krásná Hora</v>
      </c>
      <c r="C7" s="22" t="str">
        <f>'Distribuční seznam'!D6</f>
        <v>č.p. 34</v>
      </c>
      <c r="D7" s="22" t="str">
        <f>'Distribuční seznam'!G6</f>
        <v>Mgr. Andrea Marková</v>
      </c>
      <c r="E7" s="28">
        <f>'Distribuční seznam'!H6</f>
        <v>569488121</v>
      </c>
      <c r="F7" s="23">
        <f>'Distribuční seznam'!J6</f>
        <v>1</v>
      </c>
    </row>
    <row r="8" spans="1:6" ht="30" customHeight="1">
      <c r="A8" s="22" t="str">
        <f>'Distribuční seznam'!F7</f>
        <v>Základní škola a Mateřská škola Libice nad Doubravou</v>
      </c>
      <c r="B8" s="22" t="str">
        <f>'Distribuční seznam'!C7</f>
        <v>Libice nad Doubravou</v>
      </c>
      <c r="C8" s="22" t="str">
        <f>'Distribuční seznam'!D7</f>
        <v>nám. Sv. Jiljí 11</v>
      </c>
      <c r="D8" s="22" t="str">
        <f>'Distribuční seznam'!G7</f>
        <v>Mgr. Jana Mrvová</v>
      </c>
      <c r="E8" s="28">
        <f>'Distribuční seznam'!H7</f>
        <v>775408340</v>
      </c>
      <c r="F8" s="23">
        <f>'Distribuční seznam'!J7</f>
        <v>11</v>
      </c>
    </row>
    <row r="9" spans="1:6" ht="30" customHeight="1">
      <c r="A9" s="22" t="str">
        <f>'Distribuční seznam'!F8</f>
        <v>Základní škola Nová Ves u Chotěboře, okres Havlíčkův Brod</v>
      </c>
      <c r="B9" s="22" t="str">
        <f>'Distribuční seznam'!C8</f>
        <v>Nová Ves u Chotěboře</v>
      </c>
      <c r="C9" s="22" t="str">
        <f>'Distribuční seznam'!D8</f>
        <v>č.p. 114</v>
      </c>
      <c r="D9" s="22" t="str">
        <f>'Distribuční seznam'!G8</f>
        <v>Mgr. Ilona Marková</v>
      </c>
      <c r="E9" s="28">
        <f>'Distribuční seznam'!H8</f>
        <v>569621519</v>
      </c>
      <c r="F9" s="23">
        <f>'Distribuční seznam'!J8</f>
        <v>12</v>
      </c>
    </row>
    <row r="10" spans="1:6" ht="30" customHeight="1">
      <c r="A10" s="22" t="str">
        <f>'Distribuční seznam'!F9</f>
        <v>Základní škola a mateřská škola Okrouhlice, okres Havlíčkův Brod</v>
      </c>
      <c r="B10" s="22" t="str">
        <f>'Distribuční seznam'!C9</f>
        <v>Okrouhlice</v>
      </c>
      <c r="C10" s="22" t="str">
        <f>'Distribuční seznam'!D9</f>
        <v>č.p. 203</v>
      </c>
      <c r="D10" s="22" t="str">
        <f>'Distribuční seznam'!G9</f>
        <v>Mgr. Milena Hodboďová</v>
      </c>
      <c r="E10" s="28">
        <f>'Distribuční seznam'!H9</f>
        <v>569489118</v>
      </c>
      <c r="F10" s="23">
        <f>'Distribuční seznam'!J9</f>
        <v>18</v>
      </c>
    </row>
    <row r="11" spans="1:6" ht="30" customHeight="1">
      <c r="A11" s="22" t="str">
        <f>'Distribuční seznam'!F10</f>
        <v>Základní škola a mateřská škola Rozsochatec, okres Havlíčkův Brod</v>
      </c>
      <c r="B11" s="22" t="str">
        <f>'Distribuční seznam'!C10</f>
        <v>Rozsochatec</v>
      </c>
      <c r="C11" s="22" t="str">
        <f>'Distribuční seznam'!D10</f>
        <v>č.p. 54</v>
      </c>
      <c r="D11" s="22" t="str">
        <f>'Distribuční seznam'!G10</f>
        <v>Mgr. Hana Hertlová</v>
      </c>
      <c r="E11" s="28">
        <f>'Distribuční seznam'!H10</f>
        <v>569628123</v>
      </c>
      <c r="F11" s="23">
        <f>'Distribuční seznam'!J10</f>
        <v>4</v>
      </c>
    </row>
    <row r="12" spans="1:6" ht="30" customHeight="1">
      <c r="A12" s="22" t="str">
        <f>'Distribuční seznam'!F11</f>
        <v>Základní škola a mateřská škola Sázavka</v>
      </c>
      <c r="B12" s="22" t="str">
        <f>'Distribuční seznam'!C11</f>
        <v>Sázavka</v>
      </c>
      <c r="C12" s="22" t="str">
        <f>'Distribuční seznam'!D11</f>
        <v>č.p. 55</v>
      </c>
      <c r="D12" s="22" t="str">
        <f>'Distribuční seznam'!G11</f>
        <v>Mgr. Pavlína Karlová</v>
      </c>
      <c r="E12" s="28">
        <f>'Distribuční seznam'!H11</f>
        <v>569739211</v>
      </c>
      <c r="F12" s="23">
        <f>'Distribuční seznam'!J11</f>
        <v>4</v>
      </c>
    </row>
    <row r="13" spans="1:6" ht="30" customHeight="1">
      <c r="A13" s="22" t="str">
        <f>'Distribuční seznam'!F12</f>
        <v>Základní škola Skuhrov, okres Havlíčkův Brod</v>
      </c>
      <c r="B13" s="22" t="str">
        <f>'Distribuční seznam'!C12</f>
        <v>Skuhrov</v>
      </c>
      <c r="C13" s="22" t="str">
        <f>'Distribuční seznam'!D12</f>
        <v>č.p. 18</v>
      </c>
      <c r="D13" s="22" t="str">
        <f>'Distribuční seznam'!G12</f>
        <v>Vladimír Stýblo</v>
      </c>
      <c r="E13" s="28">
        <f>'Distribuční seznam'!H12</f>
        <v>569458237</v>
      </c>
      <c r="F13" s="23">
        <f>'Distribuční seznam'!J12</f>
        <v>8</v>
      </c>
    </row>
    <row r="14" spans="1:6" ht="30" customHeight="1">
      <c r="A14" s="22" t="str">
        <f>'Distribuční seznam'!F13</f>
        <v>Základní škola a Mateřská škola Sobíňov, okres Havlíčkův Brod</v>
      </c>
      <c r="B14" s="22" t="str">
        <f>'Distribuční seznam'!C13</f>
        <v>Sobíňov</v>
      </c>
      <c r="C14" s="22" t="str">
        <f>'Distribuční seznam'!D13</f>
        <v>č.p. 215</v>
      </c>
      <c r="D14" s="22" t="str">
        <f>'Distribuční seznam'!G13</f>
        <v>Mgr. Jana Málková</v>
      </c>
      <c r="E14" s="28">
        <f>'Distribuční seznam'!H13</f>
        <v>569694537</v>
      </c>
      <c r="F14" s="23">
        <f>'Distribuční seznam'!J13</f>
        <v>4</v>
      </c>
    </row>
    <row r="15" spans="1:6" ht="30" customHeight="1">
      <c r="A15" s="22" t="str">
        <f>'Distribuční seznam'!F14</f>
        <v>Základní škola a Mateřská škola Věž</v>
      </c>
      <c r="B15" s="22" t="str">
        <f>'Distribuční seznam'!C14</f>
        <v>Věž</v>
      </c>
      <c r="C15" s="22" t="str">
        <f>'Distribuční seznam'!D14</f>
        <v>č.p. 100</v>
      </c>
      <c r="D15" s="22" t="str">
        <f>'Distribuční seznam'!G14</f>
        <v>Mgr. Zdeněk Posejpal</v>
      </c>
      <c r="E15" s="28">
        <f>'Distribuční seznam'!H14</f>
        <v>569445235</v>
      </c>
      <c r="F15" s="23">
        <f>'Distribuční seznam'!J14</f>
        <v>7</v>
      </c>
    </row>
    <row r="16" spans="1:6" ht="30" customHeight="1">
      <c r="A16" s="22" t="str">
        <f>'Distribuční seznam'!F15</f>
        <v>Základní škola a Mateřská škola Havlíčkova Borová</v>
      </c>
      <c r="B16" s="22" t="str">
        <f>'Distribuční seznam'!C15</f>
        <v>Havlíčkova Borová</v>
      </c>
      <c r="C16" s="22" t="str">
        <f>'Distribuční seznam'!D15</f>
        <v>Náměstí 97</v>
      </c>
      <c r="D16" s="22" t="str">
        <f>'Distribuční seznam'!G15</f>
        <v>Mgr. Martina Brychtová</v>
      </c>
      <c r="E16" s="28">
        <f>'Distribuční seznam'!H15</f>
        <v>561202087</v>
      </c>
      <c r="F16" s="23">
        <f>'Distribuční seznam'!J15</f>
        <v>11</v>
      </c>
    </row>
    <row r="17" spans="1:6" ht="30" customHeight="1">
      <c r="A17" s="22" t="str">
        <f>'Distribuční seznam'!F16</f>
        <v>Základní škola a Mateřská škola Bohuslava Reynka, Lípa, příspěvková organizace</v>
      </c>
      <c r="B17" s="22" t="str">
        <f>'Distribuční seznam'!C16</f>
        <v>Lípa</v>
      </c>
      <c r="C17" s="22" t="str">
        <f>'Distribuční seznam'!D16</f>
        <v>č.p. 66</v>
      </c>
      <c r="D17" s="22" t="str">
        <f>'Distribuční seznam'!G16</f>
        <v>Mgr. Věra Vítková</v>
      </c>
      <c r="E17" s="28">
        <f>'Distribuční seznam'!H16</f>
        <v>569437700</v>
      </c>
      <c r="F17" s="23">
        <f>'Distribuční seznam'!J16</f>
        <v>25</v>
      </c>
    </row>
    <row r="18" spans="1:6" ht="30" customHeight="1">
      <c r="A18" s="22" t="str">
        <f>'Distribuční seznam'!F17</f>
        <v>Základní škola, Základní umělecká škola a Mateřská škola Lipnice nad Sázavou</v>
      </c>
      <c r="B18" s="22" t="str">
        <f>'Distribuční seznam'!C17</f>
        <v>Lipnice nad Sázavou</v>
      </c>
      <c r="C18" s="22" t="str">
        <f>'Distribuční seznam'!D17</f>
        <v>č.p. 213</v>
      </c>
      <c r="D18" s="22" t="str">
        <f>'Distribuční seznam'!G17</f>
        <v>Mgr. Marie Opršálová</v>
      </c>
      <c r="E18" s="28">
        <f>'Distribuční seznam'!H17</f>
        <v>569432721</v>
      </c>
      <c r="F18" s="23">
        <f>'Distribuční seznam'!J17</f>
        <v>7</v>
      </c>
    </row>
    <row r="19" spans="1:6" ht="30" customHeight="1">
      <c r="A19" s="22" t="str">
        <f>'Distribuční seznam'!F18</f>
        <v>Základní škola a mateřská škola Lučice</v>
      </c>
      <c r="B19" s="22" t="str">
        <f>'Distribuční seznam'!C18</f>
        <v>Lučice</v>
      </c>
      <c r="C19" s="22" t="str">
        <f>'Distribuční seznam'!D18</f>
        <v>č.p. 61</v>
      </c>
      <c r="D19" s="22" t="str">
        <f>'Distribuční seznam'!G18</f>
        <v>Mgr. Hana Březinová</v>
      </c>
      <c r="E19" s="28">
        <f>'Distribuční seznam'!H18</f>
        <v>569432344</v>
      </c>
      <c r="F19" s="23">
        <f>'Distribuční seznam'!J18</f>
        <v>3</v>
      </c>
    </row>
    <row r="20" spans="1:6" ht="30" customHeight="1">
      <c r="A20" s="22" t="str">
        <f>'Distribuční seznam'!F19</f>
        <v>Základní škola a mateřská škola Uhelná Příbram</v>
      </c>
      <c r="B20" s="22" t="str">
        <f>'Distribuční seznam'!C19</f>
        <v>Uhelná Příbram</v>
      </c>
      <c r="C20" s="22" t="str">
        <f>'Distribuční seznam'!D19</f>
        <v>č.p. 112</v>
      </c>
      <c r="D20" s="22" t="str">
        <f>'Distribuční seznam'!G19</f>
        <v>Mgr. Dana Smutná</v>
      </c>
      <c r="E20" s="28">
        <f>'Distribuční seznam'!H19</f>
        <v>569644229</v>
      </c>
      <c r="F20" s="23">
        <f>'Distribuční seznam'!J19</f>
        <v>6</v>
      </c>
    </row>
    <row r="21" spans="1:6" ht="30" customHeight="1">
      <c r="A21" s="22" t="str">
        <f>'Distribuční seznam'!F20</f>
        <v>Základní škola a Mateřská škola Habry</v>
      </c>
      <c r="B21" s="22" t="str">
        <f>'Distribuční seznam'!C20</f>
        <v>Habry</v>
      </c>
      <c r="C21" s="22" t="str">
        <f>'Distribuční seznam'!D20</f>
        <v>V Zahradách 18</v>
      </c>
      <c r="D21" s="22" t="str">
        <f>'Distribuční seznam'!G20</f>
        <v>Mgr. Eva Doležalová</v>
      </c>
      <c r="E21" s="28">
        <f>'Distribuční seznam'!H20</f>
        <v>569441230</v>
      </c>
      <c r="F21" s="23">
        <f>'Distribuční seznam'!J20</f>
        <v>14</v>
      </c>
    </row>
    <row r="22" spans="1:6" ht="30" customHeight="1">
      <c r="A22" s="22" t="str">
        <f>'Distribuční seznam'!F21</f>
        <v>Základní škola Havlíčkův Brod, Štáflova 2004</v>
      </c>
      <c r="B22" s="22" t="str">
        <f>'Distribuční seznam'!C21</f>
        <v>Havlíčkův Brod</v>
      </c>
      <c r="C22" s="22" t="str">
        <f>'Distribuční seznam'!D21</f>
        <v>Štáflova 2004</v>
      </c>
      <c r="D22" s="22" t="str">
        <f>'Distribuční seznam'!G21</f>
        <v>PaedDr. Veronika Prchalová</v>
      </c>
      <c r="E22" s="28">
        <f>'Distribuční seznam'!H21</f>
        <v>569422383</v>
      </c>
      <c r="F22" s="23">
        <f>'Distribuční seznam'!J21</f>
        <v>59</v>
      </c>
    </row>
    <row r="23" spans="1:6" ht="30" customHeight="1">
      <c r="A23" s="22" t="str">
        <f>'Distribuční seznam'!F22</f>
        <v>Základní škola Havlíčkův Brod, V Sadech 560</v>
      </c>
      <c r="B23" s="22" t="str">
        <f>'Distribuční seznam'!C22</f>
        <v>Havlíčkův Brod</v>
      </c>
      <c r="C23" s="22" t="str">
        <f>'Distribuční seznam'!D22</f>
        <v>V Sadech 560</v>
      </c>
      <c r="D23" s="22" t="str">
        <f>'Distribuční seznam'!G22</f>
        <v>PedDr. Milena Honsová</v>
      </c>
      <c r="E23" s="28">
        <f>'Distribuční seznam'!H22</f>
        <v>569422179</v>
      </c>
      <c r="F23" s="23">
        <f>'Distribuční seznam'!J22</f>
        <v>56</v>
      </c>
    </row>
    <row r="24" spans="1:6" ht="30" customHeight="1">
      <c r="A24" s="22" t="str">
        <f>'Distribuční seznam'!F23</f>
        <v>Základní škola a Mateřská škola Havlíčkův Brod, Wolkerova 2941</v>
      </c>
      <c r="B24" s="22" t="str">
        <f>'Distribuční seznam'!C23</f>
        <v>Havlíčkův Brod</v>
      </c>
      <c r="C24" s="22" t="str">
        <f>'Distribuční seznam'!D23</f>
        <v>Wolkerova 2941</v>
      </c>
      <c r="D24" s="22" t="str">
        <f>'Distribuční seznam'!G23</f>
        <v>Mgr. Miloš Fikar</v>
      </c>
      <c r="E24" s="28">
        <f>'Distribuční seznam'!H23</f>
        <v>569431346</v>
      </c>
      <c r="F24" s="23">
        <f>'Distribuční seznam'!J23</f>
        <v>59</v>
      </c>
    </row>
    <row r="25" spans="1:6" ht="30" customHeight="1">
      <c r="A25" s="22" t="str">
        <f>'Distribuční seznam'!F24</f>
        <v>Základní škola Chotěboř, Buttulova 74, okres Havlíčkův Brod</v>
      </c>
      <c r="B25" s="22" t="str">
        <f>'Distribuční seznam'!C24</f>
        <v>Chotěboř</v>
      </c>
      <c r="C25" s="22" t="str">
        <f>'Distribuční seznam'!D24</f>
        <v>Buttulova 74</v>
      </c>
      <c r="D25" s="22" t="str">
        <f>'Distribuční seznam'!G24</f>
        <v>PaedDr. Z. Königsmarková</v>
      </c>
      <c r="E25" s="28">
        <f>'Distribuční seznam'!H24</f>
        <v>569626628</v>
      </c>
      <c r="F25" s="23">
        <f>'Distribuční seznam'!J24</f>
        <v>54</v>
      </c>
    </row>
    <row r="26" spans="1:6" ht="30" customHeight="1">
      <c r="A26" s="22" t="str">
        <f>'Distribuční seznam'!F25</f>
        <v>Základní škola Chotěboř, Smetanova 745, okres Havlíčkův Brod</v>
      </c>
      <c r="B26" s="22" t="str">
        <f>'Distribuční seznam'!C25</f>
        <v>Chotěboř</v>
      </c>
      <c r="C26" s="22" t="str">
        <f>'Distribuční seznam'!D25</f>
        <v>Smetanova 745</v>
      </c>
      <c r="D26" s="22" t="str">
        <f>'Distribuční seznam'!G25</f>
        <v>Ing. Milan Janda</v>
      </c>
      <c r="E26" s="28">
        <f>'Distribuční seznam'!H25</f>
        <v>569624148</v>
      </c>
      <c r="F26" s="23">
        <f>'Distribuční seznam'!J25</f>
        <v>51</v>
      </c>
    </row>
    <row r="27" spans="1:6" ht="30" customHeight="1">
      <c r="A27" s="22" t="str">
        <f>'Distribuční seznam'!F26</f>
        <v>Základní škola Krucemburk, okres Havlíčkův Brod</v>
      </c>
      <c r="B27" s="22" t="str">
        <f>'Distribuční seznam'!C26</f>
        <v>Krucemburk</v>
      </c>
      <c r="C27" s="22" t="str">
        <f>'Distribuční seznam'!D26</f>
        <v>Školní 440</v>
      </c>
      <c r="D27" s="22" t="str">
        <f>'Distribuční seznam'!G26</f>
        <v>Mgr. Jiří Šikl</v>
      </c>
      <c r="E27" s="28">
        <f>'Distribuční seznam'!H26</f>
        <v>569697108</v>
      </c>
      <c r="F27" s="23">
        <f>'Distribuční seznam'!J26</f>
        <v>17</v>
      </c>
    </row>
    <row r="28" spans="1:6" ht="30" customHeight="1">
      <c r="A28" s="22" t="str">
        <f>'Distribuční seznam'!F27</f>
        <v>Základní škola Ledeč nad Sázavou, příspěvková organizace</v>
      </c>
      <c r="B28" s="22" t="str">
        <f>'Distribuční seznam'!C27</f>
        <v>Ledeč nad Sázavou</v>
      </c>
      <c r="C28" s="22" t="str">
        <f>'Distribuční seznam'!D27</f>
        <v>Komenského 104</v>
      </c>
      <c r="D28" s="22" t="str">
        <f>'Distribuční seznam'!G27</f>
        <v>Mgr. Jaroslav Šťastný</v>
      </c>
      <c r="E28" s="28">
        <f>'Distribuční seznam'!H27</f>
        <v>569726420</v>
      </c>
      <c r="F28" s="23">
        <f>'Distribuční seznam'!J27</f>
        <v>91</v>
      </c>
    </row>
    <row r="29" spans="1:6" ht="30" customHeight="1">
      <c r="A29" s="22" t="str">
        <f>'Distribuční seznam'!F28</f>
        <v>Základní škola Přibyslav</v>
      </c>
      <c r="B29" s="22" t="str">
        <f>'Distribuční seznam'!C28</f>
        <v>Přibyslav</v>
      </c>
      <c r="C29" s="22" t="str">
        <f>'Distribuční seznam'!D28</f>
        <v>Česká 31</v>
      </c>
      <c r="D29" s="22" t="str">
        <f>'Distribuční seznam'!G28</f>
        <v>Mgr. Petr Adam</v>
      </c>
      <c r="E29" s="28">
        <f>'Distribuční seznam'!H28</f>
        <v>569484802</v>
      </c>
      <c r="F29" s="23">
        <f>'Distribuční seznam'!J28</f>
        <v>63</v>
      </c>
    </row>
    <row r="30" spans="1:6" ht="30" customHeight="1">
      <c r="A30" s="22" t="str">
        <f>'Distribuční seznam'!F29</f>
        <v>Základní škola Světlá nad Sázavou, Komenského 234, příspěvková organizace</v>
      </c>
      <c r="B30" s="22" t="str">
        <f>'Distribuční seznam'!C29</f>
        <v>Světlá nad Sázavou</v>
      </c>
      <c r="C30" s="22" t="str">
        <f>'Distribuční seznam'!D29</f>
        <v>Komenského 234</v>
      </c>
      <c r="D30" s="22" t="str">
        <f>'Distribuční seznam'!G29</f>
        <v>PhDr. Jana Myslivcová</v>
      </c>
      <c r="E30" s="28">
        <f>'Distribuční seznam'!H29</f>
        <v>569452769</v>
      </c>
      <c r="F30" s="23">
        <f>'Distribuční seznam'!J29</f>
        <v>28</v>
      </c>
    </row>
    <row r="31" spans="1:6" ht="30" customHeight="1">
      <c r="A31" s="22" t="str">
        <f>'Distribuční seznam'!F30</f>
        <v>Základní škola a Mateřská škola Ždírec nad Doubravou</v>
      </c>
      <c r="B31" s="22" t="str">
        <f>'Distribuční seznam'!C30</f>
        <v>Ždírec nad Doubravou</v>
      </c>
      <c r="C31" s="22" t="str">
        <f>'Distribuční seznam'!D30</f>
        <v>Chrudimská 77</v>
      </c>
      <c r="D31" s="22" t="str">
        <f>'Distribuční seznam'!G30</f>
        <v>Mgr. Ota Benc</v>
      </c>
      <c r="E31" s="28">
        <f>'Distribuční seznam'!H30</f>
        <v>561111444</v>
      </c>
      <c r="F31" s="23">
        <f>'Distribuční seznam'!J30</f>
        <v>38</v>
      </c>
    </row>
    <row r="32" spans="1:6" ht="30" customHeight="1">
      <c r="A32" s="22" t="str">
        <f>'Distribuční seznam'!F31</f>
        <v>Základní škola a Mateřská škola Golčův Jeníkov, příspěvková organizace</v>
      </c>
      <c r="B32" s="22" t="str">
        <f>'Distribuční seznam'!C31</f>
        <v>Golčův Jeníkov</v>
      </c>
      <c r="C32" s="22" t="str">
        <f>'Distribuční seznam'!D31</f>
        <v>Mírová 253</v>
      </c>
      <c r="D32" s="22" t="str">
        <f>'Distribuční seznam'!G31</f>
        <v>Mgr. Luděk Ježek</v>
      </c>
      <c r="E32" s="28">
        <f>'Distribuční seznam'!H31</f>
        <v>569442529</v>
      </c>
      <c r="F32" s="23">
        <f>'Distribuční seznam'!J31</f>
        <v>34</v>
      </c>
    </row>
    <row r="33" spans="1:6" ht="30" customHeight="1">
      <c r="A33" s="22" t="str">
        <f>'Distribuční seznam'!F32</f>
        <v>Základní škola a Mateřská škola Česká Bělá</v>
      </c>
      <c r="B33" s="22" t="str">
        <f>'Distribuční seznam'!C32</f>
        <v>Česká Bělá</v>
      </c>
      <c r="C33" s="22" t="str">
        <f>'Distribuční seznam'!D32</f>
        <v>č.p. 300</v>
      </c>
      <c r="D33" s="22" t="str">
        <f>'Distribuční seznam'!G32</f>
        <v>Mgr. Jana Domkářová</v>
      </c>
      <c r="E33" s="28">
        <f>'Distribuční seznam'!H32</f>
        <v>569444188</v>
      </c>
      <c r="F33" s="23">
        <f>'Distribuční seznam'!J32</f>
        <v>18</v>
      </c>
    </row>
    <row r="34" spans="1:6" ht="30" customHeight="1">
      <c r="A34" s="22" t="str">
        <f>'Distribuční seznam'!F33</f>
        <v>Základní škola Havlíčkův Brod, Konečná 1884</v>
      </c>
      <c r="B34" s="22" t="str">
        <f>'Distribuční seznam'!C33</f>
        <v>Havlíčkův Brod</v>
      </c>
      <c r="C34" s="22" t="str">
        <f>'Distribuční seznam'!D33</f>
        <v>Konečná 1884</v>
      </c>
      <c r="D34" s="22" t="str">
        <f>'Distribuční seznam'!G33</f>
        <v>Mgr. Jana Beránková</v>
      </c>
      <c r="E34" s="28">
        <f>'Distribuční seznam'!H33</f>
        <v>569427850</v>
      </c>
      <c r="F34" s="23">
        <f>'Distribuční seznam'!J33</f>
        <v>25</v>
      </c>
    </row>
    <row r="35" spans="1:6" ht="30" customHeight="1">
      <c r="A35" s="22" t="str">
        <f>'Distribuční seznam'!F34</f>
        <v>Základní škola Světlá nad Sázavou, Lánecká 699, příspěvková organizace</v>
      </c>
      <c r="B35" s="22" t="str">
        <f>'Distribuční seznam'!C34</f>
        <v>Světlá nad Sázavou</v>
      </c>
      <c r="C35" s="22" t="str">
        <f>'Distribuční seznam'!D34</f>
        <v>Lánecká 699</v>
      </c>
      <c r="D35" s="22" t="str">
        <f>'Distribuční seznam'!G34</f>
        <v>Mgr. Vlastimil Špatenka</v>
      </c>
      <c r="E35" s="28">
        <f>'Distribuční seznam'!H34</f>
        <v>569430610</v>
      </c>
      <c r="F35" s="23">
        <f>'Distribuční seznam'!J34</f>
        <v>36</v>
      </c>
    </row>
    <row r="36" spans="1:6" ht="30" customHeight="1">
      <c r="A36" s="22" t="str">
        <f>'Distribuční seznam'!F35</f>
        <v>Základní škola a Mateřská škola Maleč</v>
      </c>
      <c r="B36" s="22" t="str">
        <f>'Distribuční seznam'!C35</f>
        <v>Maleč</v>
      </c>
      <c r="C36" s="22" t="str">
        <f>'Distribuční seznam'!D35</f>
        <v>č.p. 77</v>
      </c>
      <c r="D36" s="22" t="str">
        <f>'Distribuční seznam'!G35</f>
        <v>Mgr. Věra Řípová</v>
      </c>
      <c r="E36" s="28">
        <f>'Distribuční seznam'!H35</f>
        <v>569692131</v>
      </c>
      <c r="F36" s="23">
        <f>'Distribuční seznam'!J35</f>
        <v>12</v>
      </c>
    </row>
    <row r="37" spans="1:6" ht="30" customHeight="1">
      <c r="A37" s="22" t="str">
        <f>'Distribuční seznam'!F36</f>
        <v>Základní škola a Mateřská škola Šlapanov, příspěvková organizace</v>
      </c>
      <c r="B37" s="22" t="str">
        <f>'Distribuční seznam'!C36</f>
        <v>Šlapanov</v>
      </c>
      <c r="C37" s="22" t="str">
        <f>'Distribuční seznam'!D36</f>
        <v>č.p. 1</v>
      </c>
      <c r="D37" s="22" t="str">
        <f>'Distribuční seznam'!G36</f>
        <v>Mgr. Josef Špinar</v>
      </c>
      <c r="E37" s="28">
        <f>'Distribuční seznam'!H36</f>
        <v>569432988</v>
      </c>
      <c r="F37" s="23">
        <f>'Distribuční seznam'!J36</f>
        <v>8</v>
      </c>
    </row>
    <row r="38" spans="1:6" ht="30" customHeight="1">
      <c r="A38" s="22" t="str">
        <f>'Distribuční seznam'!F37</f>
        <v>Základní škola a Praktická škola, U Trojice 2104, Havlíčkův Brod</v>
      </c>
      <c r="B38" s="22" t="str">
        <f>'Distribuční seznam'!C37</f>
        <v>Havlíčkův Brod</v>
      </c>
      <c r="C38" s="22" t="str">
        <f>'Distribuční seznam'!D37</f>
        <v>U Trojice 2104</v>
      </c>
      <c r="D38" s="22" t="str">
        <f>'Distribuční seznam'!G37</f>
        <v>Mgr. Klára Sojková</v>
      </c>
      <c r="E38" s="28">
        <f>'Distribuční seznam'!H37</f>
        <v>569422220</v>
      </c>
      <c r="F38" s="23">
        <f>'Distribuční seznam'!J37</f>
        <v>5</v>
      </c>
    </row>
    <row r="39" spans="1:6" ht="30" customHeight="1">
      <c r="A39" s="22" t="str">
        <f>'Distribuční seznam'!F38</f>
        <v>Základní škola a Praktická škola Chotěboř</v>
      </c>
      <c r="B39" s="22" t="str">
        <f>'Distribuční seznam'!C38</f>
        <v>Chotěboř</v>
      </c>
      <c r="C39" s="22" t="str">
        <f>'Distribuční seznam'!D38</f>
        <v>Hradební 529</v>
      </c>
      <c r="D39" s="22" t="str">
        <f>'Distribuční seznam'!G38</f>
        <v>Mgr.Bc.Danielková Drahomíra</v>
      </c>
      <c r="E39" s="28">
        <f>'Distribuční seznam'!H38</f>
        <v>569624502</v>
      </c>
      <c r="F39" s="23">
        <f>'Distribuční seznam'!J38</f>
        <v>5</v>
      </c>
    </row>
    <row r="40" spans="1:6" ht="30" customHeight="1">
      <c r="A40" s="22" t="str">
        <f>'Distribuční seznam'!F39</f>
        <v>Základní škola a Mateřská škola Oudoleň</v>
      </c>
      <c r="B40" s="22" t="str">
        <f>'Distribuční seznam'!C39</f>
        <v>Oudoleň</v>
      </c>
      <c r="C40" s="22" t="str">
        <f>'Distribuční seznam'!D39</f>
        <v>č.p. 123</v>
      </c>
      <c r="D40" s="22" t="str">
        <f>'Distribuční seznam'!G39</f>
        <v>Mgr. Dagmar Losenická</v>
      </c>
      <c r="E40" s="28">
        <f>'Distribuční seznam'!H39</f>
        <v>569642203</v>
      </c>
      <c r="F40" s="23">
        <f>'Distribuční seznam'!J39</f>
        <v>6</v>
      </c>
    </row>
    <row r="41" spans="1:6" ht="30" customHeight="1">
      <c r="A41" s="22" t="str">
        <f>'Distribuční seznam'!F40</f>
        <v>Základní škola a Mateřská škola Věžnice, příspěvková organizace</v>
      </c>
      <c r="B41" s="22" t="str">
        <f>'Distribuční seznam'!C40</f>
        <v>Věžnice</v>
      </c>
      <c r="C41" s="22" t="str">
        <f>'Distribuční seznam'!D40</f>
        <v>č.p. 85</v>
      </c>
      <c r="D41" s="22" t="str">
        <f>'Distribuční seznam'!G40</f>
        <v>Bc. Marie Klubalová</v>
      </c>
      <c r="E41" s="28">
        <f>'Distribuční seznam'!H40</f>
        <v>724227677</v>
      </c>
      <c r="F41" s="23">
        <f>'Distribuční seznam'!J40</f>
        <v>4</v>
      </c>
    </row>
    <row r="42" spans="1:6" ht="30" customHeight="1">
      <c r="A42" s="22" t="str">
        <f>'Distribuční seznam'!F41</f>
        <v>Základní škola Havlíčkův Brod, Nuselská 3240</v>
      </c>
      <c r="B42" s="22" t="str">
        <f>'Distribuční seznam'!C41</f>
        <v>Havlíčkův Brod</v>
      </c>
      <c r="C42" s="22" t="str">
        <f>'Distribuční seznam'!D41</f>
        <v>Nuselská 3240</v>
      </c>
      <c r="D42" s="22" t="str">
        <f>'Distribuční seznam'!G41</f>
        <v>Mgr. Milena Popelová</v>
      </c>
      <c r="E42" s="28">
        <f>'Distribuční seznam'!H41</f>
        <v>569429070</v>
      </c>
      <c r="F42" s="23">
        <f>'Distribuční seznam'!J41</f>
        <v>36</v>
      </c>
    </row>
    <row r="43" spans="1:6" ht="30" customHeight="1">
      <c r="A43" s="22" t="str">
        <f>'Distribuční seznam'!F42</f>
        <v>Základní škola a mateřská škola Kožlí</v>
      </c>
      <c r="B43" s="22" t="str">
        <f>'Distribuční seznam'!C42</f>
        <v>Kožlí</v>
      </c>
      <c r="C43" s="22" t="str">
        <f>'Distribuční seznam'!D42</f>
        <v>č.p. 2</v>
      </c>
      <c r="D43" s="22" t="str">
        <f>'Distribuční seznam'!G42</f>
        <v>Iva Gabrielová-Hanzlíková</v>
      </c>
      <c r="E43" s="28">
        <f>'Distribuční seznam'!H42</f>
        <v>569721715</v>
      </c>
      <c r="F43" s="23">
        <f>'Distribuční seznam'!J42</f>
        <v>5</v>
      </c>
    </row>
    <row r="44" spans="1:6" ht="30" customHeight="1">
      <c r="A44" s="22" t="str">
        <f>'Distribuční seznam'!F43</f>
        <v>Základní škola a Mateřská škola Nová Ves u Světlé, okres Havlíčkův Brod</v>
      </c>
      <c r="B44" s="22" t="str">
        <f>'Distribuční seznam'!C43</f>
        <v>Nová Ves u Světlé</v>
      </c>
      <c r="C44" s="22" t="str">
        <f>'Distribuční seznam'!D43</f>
        <v>č.p. 33</v>
      </c>
      <c r="D44" s="22" t="str">
        <f>'Distribuční seznam'!G43</f>
        <v>Mgr. Petra Hálová</v>
      </c>
      <c r="E44" s="28">
        <f>'Distribuční seznam'!H43</f>
        <v>569452853</v>
      </c>
      <c r="F44" s="23">
        <f>'Distribuční seznam'!J43</f>
        <v>6</v>
      </c>
    </row>
    <row r="45" spans="1:6" ht="30" customHeight="1">
      <c r="A45" s="22" t="str">
        <f>'Distribuční seznam'!F44</f>
        <v>Základní škola a mateřská škola Štoky, příspěvková organizace</v>
      </c>
      <c r="B45" s="22" t="str">
        <f>'Distribuční seznam'!C44</f>
        <v>Štoky</v>
      </c>
      <c r="C45" s="22" t="str">
        <f>'Distribuční seznam'!D44</f>
        <v>č.p. 220</v>
      </c>
      <c r="D45" s="22" t="str">
        <f>'Distribuční seznam'!G44</f>
        <v>Mgr. Petr Jakeš</v>
      </c>
      <c r="E45" s="28">
        <f>'Distribuční seznam'!H44</f>
        <v>569459217</v>
      </c>
      <c r="F45" s="23">
        <f>'Distribuční seznam'!J44</f>
        <v>21</v>
      </c>
    </row>
    <row r="46" spans="1:6" ht="30" customHeight="1">
      <c r="A46" s="22" t="str">
        <f>'Distribuční seznam'!F45</f>
        <v>Základní škola a mateřská škola Veselý Žďár</v>
      </c>
      <c r="B46" s="22" t="str">
        <f>'Distribuční seznam'!C45</f>
        <v>Veselý Žďár</v>
      </c>
      <c r="C46" s="22" t="str">
        <f>'Distribuční seznam'!D45</f>
        <v>č.p. 144</v>
      </c>
      <c r="D46" s="22" t="str">
        <f>'Distribuční seznam'!G45</f>
        <v>Mgr. Květoslava Kubátová</v>
      </c>
      <c r="E46" s="28">
        <f>'Distribuční seznam'!H45</f>
        <v>569489420</v>
      </c>
      <c r="F46" s="23">
        <f>'Distribuční seznam'!J45</f>
        <v>3</v>
      </c>
    </row>
    <row r="47" spans="1:6" ht="30" customHeight="1">
      <c r="A47" s="22" t="str">
        <f>'Distribuční seznam'!F46</f>
        <v>Základní škola a mateřská škola Herálec</v>
      </c>
      <c r="B47" s="22" t="str">
        <f>'Distribuční seznam'!C46</f>
        <v>Úsobí</v>
      </c>
      <c r="C47" s="22" t="str">
        <f>'Distribuční seznam'!D46</f>
        <v>č.p. 165</v>
      </c>
      <c r="D47" s="22" t="str">
        <f>'Distribuční seznam'!G46</f>
        <v>Mgr. Dana Vencová</v>
      </c>
      <c r="E47" s="28">
        <f>'Distribuční seznam'!H46</f>
        <v>569445137</v>
      </c>
      <c r="F47" s="23">
        <f>'Distribuční seznam'!J46</f>
        <v>9</v>
      </c>
    </row>
    <row r="48" spans="1:6" ht="30" customHeight="1">
      <c r="A48" s="22" t="str">
        <f>'Distribuční seznam'!F47</f>
        <v>Základní škola a mateřská škola Vilémov, okres Havlíčkův Brod</v>
      </c>
      <c r="B48" s="22" t="str">
        <f>'Distribuční seznam'!C47</f>
        <v>Vilémov</v>
      </c>
      <c r="C48" s="22" t="str">
        <f>'Distribuční seznam'!D47</f>
        <v>Klášter 10</v>
      </c>
      <c r="D48" s="22" t="str">
        <f>'Distribuční seznam'!G47</f>
        <v>Mgr. Lenka Mudrochová</v>
      </c>
      <c r="E48" s="28">
        <f>'Distribuční seznam'!H47</f>
        <v>569449145</v>
      </c>
      <c r="F48" s="23">
        <f>'Distribuční seznam'!J47</f>
        <v>2</v>
      </c>
    </row>
    <row r="49" spans="1:6" ht="30" customHeight="1">
      <c r="A49" s="22" t="str">
        <f>'Distribuční seznam'!F48</f>
        <v>Mateřská škola a Základní škola Slunečnice</v>
      </c>
      <c r="B49" s="22" t="str">
        <f>'Distribuční seznam'!C48</f>
        <v>Okrouhlice</v>
      </c>
      <c r="C49" s="22" t="str">
        <f>'Distribuční seznam'!D48</f>
        <v>č.p. 186</v>
      </c>
      <c r="D49" s="22" t="str">
        <f>'Distribuční seznam'!G48</f>
        <v>Hana Belingerová</v>
      </c>
      <c r="E49" s="28">
        <f>'Distribuční seznam'!H48</f>
        <v>724983982</v>
      </c>
      <c r="F49" s="23">
        <f>'Distribuční seznam'!J48</f>
        <v>7</v>
      </c>
    </row>
    <row r="50" spans="1:6" ht="30" customHeight="1">
      <c r="A50" s="22" t="str">
        <f>'Distribuční seznam'!F49</f>
        <v>Základní škola a mateřská škola Dolní Město</v>
      </c>
      <c r="B50" s="22" t="str">
        <f>'Distribuční seznam'!C49</f>
        <v>Dolní Město</v>
      </c>
      <c r="C50" s="22" t="str">
        <f>'Distribuční seznam'!D49</f>
        <v>č.p. 302</v>
      </c>
      <c r="D50" s="22" t="str">
        <f>'Distribuční seznam'!G49</f>
        <v>Mgr. Marie Maštálková</v>
      </c>
      <c r="E50" s="28">
        <f>'Distribuční seznam'!H49</f>
        <v>569487132</v>
      </c>
      <c r="F50" s="23">
        <f>'Distribuční seznam'!J49</f>
        <v>7</v>
      </c>
    </row>
    <row r="51" spans="1:6" ht="30" customHeight="1">
      <c r="A51" s="22" t="str">
        <f>'Distribuční seznam'!F50</f>
        <v>Základní škola a mateřská škola Brzkov, příspěvková organizace</v>
      </c>
      <c r="B51" s="22" t="str">
        <f>'Distribuční seznam'!C50</f>
        <v>Brzkov</v>
      </c>
      <c r="C51" s="22" t="str">
        <f>'Distribuční seznam'!D50</f>
        <v>č.p. 39</v>
      </c>
      <c r="D51" s="22" t="str">
        <f>'Distribuční seznam'!G50</f>
        <v>Mgr. et Bc. Miluše Hutyrová</v>
      </c>
      <c r="E51" s="28">
        <f>'Distribuční seznam'!H50</f>
        <v>606035784</v>
      </c>
      <c r="F51" s="23">
        <f>'Distribuční seznam'!J50</f>
        <v>2</v>
      </c>
    </row>
    <row r="52" spans="1:6" ht="30" customHeight="1">
      <c r="A52" s="22" t="str">
        <f>'Distribuční seznam'!F51</f>
        <v>Základní škola a Mateřská škola Hodice, příspěvková organizace</v>
      </c>
      <c r="B52" s="22" t="str">
        <f>'Distribuční seznam'!C51</f>
        <v>Hodice</v>
      </c>
      <c r="C52" s="22" t="str">
        <f>'Distribuční seznam'!D51</f>
        <v>č.p. 86</v>
      </c>
      <c r="D52" s="22" t="str">
        <f>'Distribuční seznam'!G51</f>
        <v>Mgr.Dagmar Marešová</v>
      </c>
      <c r="E52" s="28">
        <f>'Distribuční seznam'!H51</f>
        <v>567224739</v>
      </c>
      <c r="F52" s="23">
        <f>'Distribuční seznam'!J51</f>
        <v>4</v>
      </c>
    </row>
    <row r="53" spans="1:6" ht="30" customHeight="1">
      <c r="A53" s="22" t="str">
        <f>'Distribuční seznam'!F52</f>
        <v>Základní škola a mateřská škola Horní Dubenky, příspěvková organizace, okres Jihlava</v>
      </c>
      <c r="B53" s="22" t="str">
        <f>'Distribuční seznam'!C52</f>
        <v>Horní Dubenky</v>
      </c>
      <c r="C53" s="22" t="str">
        <f>'Distribuční seznam'!D52</f>
        <v>č.p. 135</v>
      </c>
      <c r="D53" s="22" t="str">
        <f>'Distribuční seznam'!G52</f>
        <v>PaedDr. Stanislav Hromada</v>
      </c>
      <c r="E53" s="28">
        <f>'Distribuční seznam'!H52</f>
        <v>724048483</v>
      </c>
      <c r="F53" s="23">
        <f>'Distribuční seznam'!J52</f>
        <v>5</v>
      </c>
    </row>
    <row r="54" spans="1:6" ht="30" customHeight="1">
      <c r="A54" s="22" t="str">
        <f>'Distribuční seznam'!F53</f>
        <v>Základní škola a Mateřská škola Kostelec, příspěvková organizace</v>
      </c>
      <c r="B54" s="22" t="str">
        <f>'Distribuční seznam'!C53</f>
        <v>Kostelec</v>
      </c>
      <c r="C54" s="22" t="str">
        <f>'Distribuční seznam'!D53</f>
        <v>č.p. 87</v>
      </c>
      <c r="D54" s="22" t="str">
        <f>'Distribuční seznam'!G53</f>
        <v>Mgr. Věra Hájková</v>
      </c>
      <c r="E54" s="28">
        <f>'Distribuční seznam'!H53</f>
        <v>567573017</v>
      </c>
      <c r="F54" s="23">
        <f>'Distribuční seznam'!J53</f>
        <v>6</v>
      </c>
    </row>
    <row r="55" spans="1:6" ht="30" customHeight="1">
      <c r="A55" s="22" t="str">
        <f>'Distribuční seznam'!F54</f>
        <v>Základní škola a Mateřská škola Růžená, příspěvková organizace</v>
      </c>
      <c r="B55" s="22" t="str">
        <f>'Distribuční seznam'!C54</f>
        <v>Růžená</v>
      </c>
      <c r="C55" s="22" t="str">
        <f>'Distribuční seznam'!D54</f>
        <v>č.p. 48</v>
      </c>
      <c r="D55" s="22" t="str">
        <f>'Distribuční seznam'!G54</f>
        <v>Mgr. Zuzana Krejčová</v>
      </c>
      <c r="E55" s="28">
        <f>'Distribuční seznam'!H54</f>
        <v>567234160</v>
      </c>
      <c r="F55" s="23">
        <f>'Distribuční seznam'!J54</f>
        <v>3</v>
      </c>
    </row>
    <row r="56" spans="1:6" ht="30" customHeight="1">
      <c r="A56" s="22" t="str">
        <f>'Distribuční seznam'!F55</f>
        <v>Základní škola Urbanov, okres Jihlava, příspěvková organizace</v>
      </c>
      <c r="B56" s="22" t="str">
        <f>'Distribuční seznam'!C55</f>
        <v>Urbanov</v>
      </c>
      <c r="C56" s="22" t="str">
        <f>'Distribuční seznam'!D55</f>
        <v>č.p. 26</v>
      </c>
      <c r="D56" s="22" t="str">
        <f>'Distribuční seznam'!G55</f>
        <v>Mgr. Hynek Vohoska</v>
      </c>
      <c r="E56" s="28">
        <f>'Distribuční seznam'!H55</f>
        <v>567378619</v>
      </c>
      <c r="F56" s="23">
        <f>'Distribuční seznam'!J55</f>
        <v>7</v>
      </c>
    </row>
    <row r="57" spans="1:6" ht="30" customHeight="1">
      <c r="A57" s="22" t="str">
        <f>'Distribuční seznam'!F56</f>
        <v>Základní škola a mateřská škola Vyskytná nad Jihlavou, příspěvková organizace</v>
      </c>
      <c r="B57" s="22" t="str">
        <f>'Distribuční seznam'!C56</f>
        <v>Vyskytná nad Jihlavou</v>
      </c>
      <c r="C57" s="22" t="str">
        <f>'Distribuční seznam'!D56</f>
        <v>č.p. 94</v>
      </c>
      <c r="D57" s="22" t="str">
        <f>'Distribuční seznam'!G56</f>
        <v>Mgr. Petr Baueršíma</v>
      </c>
      <c r="E57" s="28">
        <f>'Distribuční seznam'!H56</f>
        <v>567276224</v>
      </c>
      <c r="F57" s="23">
        <f>'Distribuční seznam'!J56</f>
        <v>23</v>
      </c>
    </row>
    <row r="58" spans="1:6" ht="30" customHeight="1">
      <c r="A58" s="22" t="str">
        <f>'Distribuční seznam'!F57</f>
        <v>Základní škola a mateřská škola Dolní Cerekev, příspěvková organizace</v>
      </c>
      <c r="B58" s="22" t="str">
        <f>'Distribuční seznam'!C57</f>
        <v>Dolní Cerekev</v>
      </c>
      <c r="C58" s="22" t="str">
        <f>'Distribuční seznam'!D57</f>
        <v>č.p. 26</v>
      </c>
      <c r="D58" s="22" t="str">
        <f>'Distribuční seznam'!G57</f>
        <v>Mgr. Petr Šilhart</v>
      </c>
      <c r="E58" s="28">
        <f>'Distribuční seznam'!H57</f>
        <v>567315007</v>
      </c>
      <c r="F58" s="23">
        <f>'Distribuční seznam'!J57</f>
        <v>12</v>
      </c>
    </row>
    <row r="59" spans="1:6" ht="30" customHeight="1">
      <c r="A59" s="22" t="str">
        <f>'Distribuční seznam'!F58</f>
        <v>Základní škola a mateřská škola Velký Beranov, okres Jihlava, příspěvková organizace</v>
      </c>
      <c r="B59" s="22" t="str">
        <f>'Distribuční seznam'!C58</f>
        <v>Velký Beranov</v>
      </c>
      <c r="C59" s="22" t="str">
        <f>'Distribuční seznam'!D58</f>
        <v>č.p. 331</v>
      </c>
      <c r="D59" s="22" t="str">
        <f>'Distribuční seznam'!G58</f>
        <v>Mgr. Zdeňka Pavlíčková</v>
      </c>
      <c r="E59" s="28">
        <f>'Distribuční seznam'!H58</f>
        <v>567218146</v>
      </c>
      <c r="F59" s="23">
        <f>'Distribuční seznam'!J58</f>
        <v>25</v>
      </c>
    </row>
    <row r="60" spans="1:6" ht="30" customHeight="1">
      <c r="A60" s="22" t="str">
        <f>'Distribuční seznam'!F59</f>
        <v>Základní škola a mateřská škola Puklice, příspěvková organizace</v>
      </c>
      <c r="B60" s="22" t="str">
        <f>'Distribuční seznam'!C59</f>
        <v>Puklice</v>
      </c>
      <c r="C60" s="22" t="str">
        <f>'Distribuční seznam'!D59</f>
        <v>č.p. 167</v>
      </c>
      <c r="D60" s="22" t="str">
        <f>'Distribuční seznam'!G59</f>
        <v>Mgr. Jaroslav Taras</v>
      </c>
      <c r="E60" s="28">
        <f>'Distribuční seznam'!H59</f>
        <v>567274236</v>
      </c>
      <c r="F60" s="23">
        <f>'Distribuční seznam'!J59</f>
        <v>16</v>
      </c>
    </row>
    <row r="61" spans="1:6" ht="30" customHeight="1">
      <c r="A61" s="22" t="str">
        <f>'Distribuční seznam'!F60</f>
        <v>Základní škola a Mateřská škola Dušejov, příspěvková organizace</v>
      </c>
      <c r="B61" s="22" t="str">
        <f>'Distribuční seznam'!C60</f>
        <v>Dušejov</v>
      </c>
      <c r="C61" s="22" t="str">
        <f>'Distribuční seznam'!D60</f>
        <v>č.p. 86</v>
      </c>
      <c r="D61" s="22" t="str">
        <f>'Distribuční seznam'!G60</f>
        <v>Mgr. Marcela Krejčová</v>
      </c>
      <c r="E61" s="28">
        <f>'Distribuční seznam'!H60</f>
        <v>567272449</v>
      </c>
      <c r="F61" s="23">
        <f>'Distribuční seznam'!J60</f>
        <v>11</v>
      </c>
    </row>
    <row r="62" spans="1:6" ht="30" customHeight="1">
      <c r="A62" s="22" t="str">
        <f>'Distribuční seznam'!F61</f>
        <v>Základní škola a mateřská škola Brtnice, příspěvková organizace</v>
      </c>
      <c r="B62" s="22" t="str">
        <f>'Distribuční seznam'!C61</f>
        <v>Brtnice</v>
      </c>
      <c r="C62" s="22" t="str">
        <f>'Distribuční seznam'!D61</f>
        <v>Školní 725</v>
      </c>
      <c r="D62" s="22" t="str">
        <f>'Distribuční seznam'!G61</f>
        <v>Mgr. Blanka Čerklová</v>
      </c>
      <c r="E62" s="28">
        <f>'Distribuční seznam'!H61</f>
        <v>567579001</v>
      </c>
      <c r="F62" s="23">
        <f>'Distribuční seznam'!J61</f>
        <v>31</v>
      </c>
    </row>
    <row r="63" spans="1:6" ht="30" customHeight="1">
      <c r="A63" s="22" t="str">
        <f>'Distribuční seznam'!F62</f>
        <v>Základní škola a Mateřská škola Luka nad Jihlavou, příspěvková organizace</v>
      </c>
      <c r="B63" s="22" t="str">
        <f>'Distribuční seznam'!C62</f>
        <v>Luka nad Jihlavou</v>
      </c>
      <c r="C63" s="22" t="str">
        <f>'Distribuční seznam'!D62</f>
        <v>Školní 177</v>
      </c>
      <c r="D63" s="22" t="str">
        <f>'Distribuční seznam'!G62</f>
        <v>Mgr. Alena Vrbická</v>
      </c>
      <c r="E63" s="28">
        <f>'Distribuční seznam'!H62</f>
        <v>567219230</v>
      </c>
      <c r="F63" s="23">
        <f>'Distribuční seznam'!J62</f>
        <v>37</v>
      </c>
    </row>
    <row r="64" spans="1:6" ht="30" customHeight="1">
      <c r="A64" s="22" t="str">
        <f>'Distribuční seznam'!F63</f>
        <v>Základní škola a Mateřská škola Větrný Jeníkov, příspěvková organizace</v>
      </c>
      <c r="B64" s="22" t="str">
        <f>'Distribuční seznam'!C63</f>
        <v>Větrný Jeníkov</v>
      </c>
      <c r="C64" s="22" t="str">
        <f>'Distribuční seznam'!D63</f>
        <v>č.p. 171</v>
      </c>
      <c r="D64" s="22" t="str">
        <f>'Distribuční seznam'!G63</f>
        <v>RNDr. Blanka Vodová</v>
      </c>
      <c r="E64" s="28">
        <f>'Distribuční seznam'!H63</f>
        <v>567275106</v>
      </c>
      <c r="F64" s="23">
        <f>'Distribuční seznam'!J63</f>
        <v>12</v>
      </c>
    </row>
    <row r="65" spans="1:6" ht="30" customHeight="1">
      <c r="A65" s="22" t="str">
        <f>'Distribuční seznam'!F64</f>
        <v>Základní škola Telč, Masarykova 141, příspěvková organizace</v>
      </c>
      <c r="B65" s="22" t="str">
        <f>'Distribuční seznam'!C64</f>
        <v>Telč</v>
      </c>
      <c r="C65" s="22" t="str">
        <f>'Distribuční seznam'!D64</f>
        <v>Masarykova 141</v>
      </c>
      <c r="D65" s="22" t="str">
        <f>'Distribuční seznam'!G64</f>
        <v>Mgr. Karel Navrátil</v>
      </c>
      <c r="E65" s="28">
        <f>'Distribuční seznam'!H64</f>
        <v>567243710</v>
      </c>
      <c r="F65" s="23">
        <f>'Distribuční seznam'!J64</f>
        <v>41</v>
      </c>
    </row>
    <row r="66" spans="1:6" ht="30" customHeight="1">
      <c r="A66" s="22" t="str">
        <f>'Distribuční seznam'!F65</f>
        <v>Základní škola Telč, Hradecká 234, příspěvková organizace</v>
      </c>
      <c r="B66" s="22" t="str">
        <f>'Distribuční seznam'!C65</f>
        <v>Telč</v>
      </c>
      <c r="C66" s="22" t="str">
        <f>'Distribuční seznam'!D65</f>
        <v>Hradecká 234</v>
      </c>
      <c r="D66" s="22" t="str">
        <f>'Distribuční seznam'!G65</f>
        <v>Mgr. Miluše Remešová</v>
      </c>
      <c r="E66" s="28">
        <f>'Distribuční seznam'!H65</f>
        <v>567243673</v>
      </c>
      <c r="F66" s="23">
        <f>'Distribuční seznam'!J65</f>
        <v>41</v>
      </c>
    </row>
    <row r="67" spans="1:6" ht="30" customHeight="1">
      <c r="A67" s="22" t="str">
        <f>'Distribuční seznam'!F66</f>
        <v>Základní škola a Mateřská škola Nová Říše příspěvková organizace</v>
      </c>
      <c r="B67" s="22" t="str">
        <f>'Distribuční seznam'!C66</f>
        <v>Nová Říše</v>
      </c>
      <c r="C67" s="22" t="str">
        <f>'Distribuční seznam'!D66</f>
        <v>Březinova 193</v>
      </c>
      <c r="D67" s="22" t="str">
        <f>'Distribuční seznam'!G66</f>
        <v>Mgr. Vojtěch Vrána</v>
      </c>
      <c r="E67" s="28">
        <f>'Distribuční seznam'!H66</f>
        <v>567318134</v>
      </c>
      <c r="F67" s="23">
        <f>'Distribuční seznam'!J66</f>
        <v>18</v>
      </c>
    </row>
    <row r="68" spans="1:6" ht="30" customHeight="1">
      <c r="A68" s="22" t="str">
        <f>'Distribuční seznam'!F67</f>
        <v>Základní škola a mateřská škola Dobronín, příspěvková organizace</v>
      </c>
      <c r="B68" s="22" t="str">
        <f>'Distribuční seznam'!C67</f>
        <v>Dobronín</v>
      </c>
      <c r="C68" s="22" t="str">
        <f>'Distribuční seznam'!D67</f>
        <v>Polenská 162/4</v>
      </c>
      <c r="D68" s="22" t="str">
        <f>'Distribuční seznam'!G67</f>
        <v>Ing. Ivo Mikulášek</v>
      </c>
      <c r="E68" s="28">
        <f>'Distribuční seznam'!H67</f>
        <v>567217205</v>
      </c>
      <c r="F68" s="23">
        <f>'Distribuční seznam'!J67</f>
        <v>22</v>
      </c>
    </row>
    <row r="69" spans="1:6" ht="30" customHeight="1">
      <c r="A69" s="22" t="str">
        <f>'Distribuční seznam'!F68</f>
        <v>Základní škola a Mateřská škola Kamenice, okr. Jihlava, příspěvková organizace</v>
      </c>
      <c r="B69" s="22" t="str">
        <f>'Distribuční seznam'!C68</f>
        <v>Kamenice</v>
      </c>
      <c r="C69" s="22" t="str">
        <f>'Distribuční seznam'!D68</f>
        <v>č.p. 402</v>
      </c>
      <c r="D69" s="22" t="str">
        <f>'Distribuční seznam'!G68</f>
        <v>Ing. Jan Jelínek</v>
      </c>
      <c r="E69" s="28">
        <f>'Distribuční seznam'!H68</f>
        <v>567273337</v>
      </c>
      <c r="F69" s="23">
        <f>'Distribuční seznam'!J68</f>
        <v>24</v>
      </c>
    </row>
    <row r="70" spans="1:6" ht="30" customHeight="1">
      <c r="A70" s="22" t="str">
        <f>'Distribuční seznam'!F69</f>
        <v>Základní škola Jihlava, Havlíčkova 71, příspěvková organizace</v>
      </c>
      <c r="B70" s="22" t="str">
        <f>'Distribuční seznam'!C69</f>
        <v>Jihlava</v>
      </c>
      <c r="C70" s="22" t="str">
        <f>'Distribuční seznam'!D69</f>
        <v>Havlíčkova 234/71</v>
      </c>
      <c r="D70" s="22" t="str">
        <f>'Distribuční seznam'!G69</f>
        <v>Mgr. Radim Foit</v>
      </c>
      <c r="E70" s="28">
        <f>'Distribuční seznam'!H69</f>
        <v>567570202</v>
      </c>
      <c r="F70" s="23">
        <f>'Distribuční seznam'!J69</f>
        <v>45</v>
      </c>
    </row>
    <row r="71" spans="1:6" ht="30" customHeight="1">
      <c r="A71" s="22" t="str">
        <f>'Distribuční seznam'!F70</f>
        <v>Základní škola Jihlava, Kollárova 30, příspěvková organizace</v>
      </c>
      <c r="B71" s="22" t="str">
        <f>'Distribuční seznam'!C70</f>
        <v>Jihlava</v>
      </c>
      <c r="C71" s="22" t="str">
        <f>'Distribuční seznam'!D70</f>
        <v>Kollárova 2713/30</v>
      </c>
      <c r="D71" s="22" t="str">
        <f>'Distribuční seznam'!G70</f>
        <v>Mgr. Tomáš Zeman</v>
      </c>
      <c r="E71" s="28">
        <f>'Distribuční seznam'!H70</f>
        <v>567563570</v>
      </c>
      <c r="F71" s="23">
        <f>'Distribuční seznam'!J70</f>
        <v>57</v>
      </c>
    </row>
    <row r="72" spans="1:6" ht="30" customHeight="1">
      <c r="A72" s="22" t="str">
        <f>'Distribuční seznam'!F71</f>
        <v>Základní škola Jihlava, Seifertova 5, příspěvková organizace</v>
      </c>
      <c r="B72" s="22" t="str">
        <f>'Distribuční seznam'!C71</f>
        <v>Jihlava</v>
      </c>
      <c r="C72" s="22" t="str">
        <f>'Distribuční seznam'!D71</f>
        <v>Seifertova 1426/5</v>
      </c>
      <c r="D72" s="22" t="str">
        <f>'Distribuční seznam'!G71</f>
        <v>Mgr. Zdeněk Wohlhöfner</v>
      </c>
      <c r="E72" s="28">
        <f>'Distribuční seznam'!H71</f>
        <v>566331513</v>
      </c>
      <c r="F72" s="23">
        <f>'Distribuční seznam'!J71</f>
        <v>101</v>
      </c>
    </row>
    <row r="73" spans="1:6" ht="30" customHeight="1">
      <c r="A73" s="22" t="str">
        <f>'Distribuční seznam'!F72</f>
        <v>Základní škola Jihlava, Jungmannova 6, příspěvková organizace</v>
      </c>
      <c r="B73" s="22" t="str">
        <f>'Distribuční seznam'!C72</f>
        <v>Jihlava</v>
      </c>
      <c r="C73" s="22" t="str">
        <f>'Distribuční seznam'!D72</f>
        <v>Jungmannova 3298/6</v>
      </c>
      <c r="D73" s="22" t="str">
        <f>'Distribuční seznam'!G72</f>
        <v>Mgr. Ivana Málková</v>
      </c>
      <c r="E73" s="28">
        <f>'Distribuční seznam'!H72</f>
        <v>731698908</v>
      </c>
      <c r="F73" s="23">
        <f>'Distribuční seznam'!J72</f>
        <v>9</v>
      </c>
    </row>
    <row r="74" spans="1:6" ht="30" customHeight="1">
      <c r="A74" s="22" t="str">
        <f>'Distribuční seznam'!F73</f>
        <v>Základní škola a mateřská škola Kněžice</v>
      </c>
      <c r="B74" s="22" t="str">
        <f>'Distribuční seznam'!C73</f>
        <v>Kněžice</v>
      </c>
      <c r="C74" s="22" t="str">
        <f>'Distribuční seznam'!D73</f>
        <v>č.p. 215</v>
      </c>
      <c r="D74" s="22" t="str">
        <f>'Distribuční seznam'!G73</f>
        <v>Mgr. Jana Kružíková</v>
      </c>
      <c r="E74" s="28">
        <f>'Distribuční seznam'!H73</f>
        <v>568885529</v>
      </c>
      <c r="F74" s="23">
        <f>'Distribuční seznam'!J73</f>
        <v>15</v>
      </c>
    </row>
    <row r="75" spans="1:6" ht="30" customHeight="1">
      <c r="A75" s="22" t="str">
        <f>'Distribuční seznam'!F74</f>
        <v>Základní škola Jihlava, E. Rošického 2, příspěvková organizace</v>
      </c>
      <c r="B75" s="22" t="str">
        <f>'Distribuční seznam'!C74</f>
        <v>Jihlava</v>
      </c>
      <c r="C75" s="22" t="str">
        <f>'Distribuční seznam'!D74</f>
        <v>Jarní 380/22</v>
      </c>
      <c r="D75" s="22" t="str">
        <f>'Distribuční seznam'!G74</f>
        <v>Mgr. František Svoboda</v>
      </c>
      <c r="E75" s="28">
        <f>'Distribuční seznam'!H74</f>
        <v>731420000</v>
      </c>
      <c r="F75" s="23">
        <f>'Distribuční seznam'!J74</f>
        <v>70</v>
      </c>
    </row>
    <row r="76" spans="1:6" ht="30" customHeight="1">
      <c r="A76" s="22" t="str">
        <f>'Distribuční seznam'!F75</f>
        <v>Základní škola a Mateřská škola Kozlov, příspěvková organizace</v>
      </c>
      <c r="B76" s="22" t="str">
        <f>'Distribuční seznam'!C75</f>
        <v>Kozlov</v>
      </c>
      <c r="C76" s="22" t="str">
        <f>'Distribuční seznam'!D75</f>
        <v>č.p. 55</v>
      </c>
      <c r="D76" s="22" t="str">
        <f>'Distribuční seznam'!G75</f>
        <v>Mgr. Jan Bouchner</v>
      </c>
      <c r="E76" s="28">
        <f>'Distribuční seznam'!H75</f>
        <v>567219602</v>
      </c>
      <c r="F76" s="23">
        <f>'Distribuční seznam'!J75</f>
        <v>5</v>
      </c>
    </row>
    <row r="77" spans="1:6" ht="30" customHeight="1">
      <c r="A77" s="22" t="str">
        <f>'Distribuční seznam'!F76</f>
        <v>Základní škola Jihlava, Křížová 33, příspěvková organizace</v>
      </c>
      <c r="B77" s="22" t="str">
        <f>'Distribuční seznam'!C76</f>
        <v>Jihlava</v>
      </c>
      <c r="C77" s="22" t="str">
        <f>'Distribuční seznam'!D76</f>
        <v>Křížová 1367/33</v>
      </c>
      <c r="D77" s="22" t="str">
        <f>'Distribuční seznam'!G76</f>
        <v>Mgr. Jana Nováková Hotařová</v>
      </c>
      <c r="E77" s="28">
        <f>'Distribuční seznam'!H76</f>
        <v>567302990</v>
      </c>
      <c r="F77" s="23">
        <f>'Distribuční seznam'!J76</f>
        <v>21</v>
      </c>
    </row>
    <row r="78" spans="1:6" ht="30" customHeight="1">
      <c r="A78" s="22" t="str">
        <f>'Distribuční seznam'!F77</f>
        <v>Základní škola a mateřská škola Cejle, příspěvková organizace</v>
      </c>
      <c r="B78" s="22" t="str">
        <f>'Distribuční seznam'!C77</f>
        <v>Cejle</v>
      </c>
      <c r="C78" s="22" t="str">
        <f>'Distribuční seznam'!D77</f>
        <v>č.p. 116</v>
      </c>
      <c r="D78" s="22" t="str">
        <f>'Distribuční seznam'!G77</f>
        <v>Mgr. Ing. Marta Kozdas</v>
      </c>
      <c r="E78" s="28">
        <f>'Distribuční seznam'!H77</f>
        <v>567316140</v>
      </c>
      <c r="F78" s="23">
        <f>'Distribuční seznam'!J77</f>
        <v>3</v>
      </c>
    </row>
    <row r="79" spans="1:6" ht="30" customHeight="1">
      <c r="A79" s="22" t="str">
        <f>'Distribuční seznam'!F78</f>
        <v>Základní škola a mateřská škola Pavlov, příspěvková organizace</v>
      </c>
      <c r="B79" s="22" t="str">
        <f>'Distribuční seznam'!C78</f>
        <v>Pavlov</v>
      </c>
      <c r="C79" s="22" t="str">
        <f>'Distribuční seznam'!D78</f>
        <v>č.p. 100</v>
      </c>
      <c r="D79" s="22" t="str">
        <f>'Distribuční seznam'!G78</f>
        <v>Mgr. Vladimír Polodna</v>
      </c>
      <c r="E79" s="28">
        <f>'Distribuční seznam'!H78</f>
        <v>731143755</v>
      </c>
      <c r="F79" s="23">
        <f>'Distribuční seznam'!J78</f>
        <v>3</v>
      </c>
    </row>
    <row r="80" spans="1:6" ht="30" customHeight="1">
      <c r="A80" s="22" t="str">
        <f>'Distribuční seznam'!F79</f>
        <v>Základní škola Jihlava, Demlova 32, příspěvková organizace</v>
      </c>
      <c r="B80" s="22" t="str">
        <f>'Distribuční seznam'!C79</f>
        <v>Jihlava</v>
      </c>
      <c r="C80" s="22" t="str">
        <f>'Distribuční seznam'!D79</f>
        <v>Demlova 4178/32</v>
      </c>
      <c r="D80" s="22" t="str">
        <f>'Distribuční seznam'!G79</f>
        <v>Mgr. Zdeněk Nosek</v>
      </c>
      <c r="E80" s="28">
        <f>'Distribuční seznam'!H79</f>
        <v>567579021</v>
      </c>
      <c r="F80" s="23">
        <f>'Distribuční seznam'!J79</f>
        <v>49</v>
      </c>
    </row>
    <row r="81" spans="1:6" ht="30" customHeight="1">
      <c r="A81" s="22" t="str">
        <f>'Distribuční seznam'!F80</f>
        <v>Základní škola Otokara Březiny, Jihlava, příspěvková organizace</v>
      </c>
      <c r="B81" s="22" t="str">
        <f>'Distribuční seznam'!C80</f>
        <v>Jihlava</v>
      </c>
      <c r="C81" s="22" t="str">
        <f>'Distribuční seznam'!D80</f>
        <v>Demlova 4765/34</v>
      </c>
      <c r="D81" s="22" t="str">
        <f>'Distribuční seznam'!G80</f>
        <v>Mgr. Pavel Říha</v>
      </c>
      <c r="E81" s="28">
        <f>'Distribuční seznam'!H80</f>
        <v>567573852</v>
      </c>
      <c r="F81" s="23">
        <f>'Distribuční seznam'!J80</f>
        <v>94</v>
      </c>
    </row>
    <row r="82" spans="1:6" ht="30" customHeight="1">
      <c r="A82" s="22" t="str">
        <f>'Distribuční seznam'!F81</f>
        <v>Základní škola a mateřská škola Jihlava, Nad Plovárnou 5, příspěvková organizace</v>
      </c>
      <c r="B82" s="22" t="str">
        <f>'Distribuční seznam'!C81</f>
        <v>Jihlava</v>
      </c>
      <c r="C82" s="22" t="str">
        <f>'Distribuční seznam'!D81</f>
        <v>Nad Plovárnou 4494/5</v>
      </c>
      <c r="D82" s="22" t="str">
        <f>'Distribuční seznam'!G81</f>
        <v>Mgr. Jiří Šaufl</v>
      </c>
      <c r="E82" s="28">
        <f>'Distribuční seznam'!H81</f>
        <v>567579472</v>
      </c>
      <c r="F82" s="23">
        <f>'Distribuční seznam'!J81</f>
        <v>39</v>
      </c>
    </row>
    <row r="83" spans="1:6" ht="30" customHeight="1">
      <c r="A83" s="22" t="str">
        <f>'Distribuční seznam'!F82</f>
        <v>Základní škola T.G. Masaryka, Jihlava, příspěvková organizace</v>
      </c>
      <c r="B83" s="22" t="str">
        <f>'Distribuční seznam'!C82</f>
        <v>Jihlava</v>
      </c>
      <c r="C83" s="22" t="str">
        <f>'Distribuční seznam'!D82</f>
        <v>Žižkova 2048/50</v>
      </c>
      <c r="D83" s="22" t="str">
        <f>'Distribuční seznam'!G82</f>
        <v>Mgr. Zdeněk Wohlhöfner</v>
      </c>
      <c r="E83" s="28">
        <f>'Distribuční seznam'!H82</f>
        <v>566331513</v>
      </c>
      <c r="F83" s="23">
        <f>'Distribuční seznam'!J82</f>
        <v>52</v>
      </c>
    </row>
    <row r="84" spans="1:6" ht="30" customHeight="1">
      <c r="A84" s="22" t="str">
        <f>'Distribuční seznam'!F83</f>
        <v>Základní škola Třešť</v>
      </c>
      <c r="B84" s="22" t="str">
        <f>'Distribuční seznam'!C83</f>
        <v>Třešť</v>
      </c>
      <c r="C84" s="22" t="str">
        <f>'Distribuční seznam'!D83</f>
        <v>Josefa Hory 1050/31</v>
      </c>
      <c r="D84" s="22" t="str">
        <f>'Distribuční seznam'!G83</f>
        <v>PaedDr. Václav Trnka</v>
      </c>
      <c r="E84" s="28">
        <f>'Distribuční seznam'!H83</f>
        <v>567584941</v>
      </c>
      <c r="F84" s="23">
        <f>'Distribuční seznam'!J83</f>
        <v>67</v>
      </c>
    </row>
    <row r="85" spans="1:6" ht="30" customHeight="1">
      <c r="A85" s="22" t="str">
        <f>'Distribuční seznam'!F84</f>
        <v>Křesťanská základní škola Jihlava</v>
      </c>
      <c r="B85" s="22" t="str">
        <f>'Distribuční seznam'!C84</f>
        <v>Jihlava</v>
      </c>
      <c r="C85" s="22" t="str">
        <f>'Distribuční seznam'!D84</f>
        <v>náměstí Svobody 1369/3</v>
      </c>
      <c r="D85" s="22" t="str">
        <f>'Distribuční seznam'!G84</f>
        <v>Mgr.Šárka Glösslová</v>
      </c>
      <c r="E85" s="28">
        <f>'Distribuční seznam'!H84</f>
        <v>567309565</v>
      </c>
      <c r="F85" s="23">
        <f>'Distribuční seznam'!J84</f>
        <v>17</v>
      </c>
    </row>
    <row r="86" spans="1:6" ht="30" customHeight="1">
      <c r="A86" s="22" t="str">
        <f>'Distribuční seznam'!F85</f>
        <v>Základní škola speciální a Praktická škola Jihlava, příspěvková organizace</v>
      </c>
      <c r="B86" s="22" t="str">
        <f>'Distribuční seznam'!C85</f>
        <v>Jihlava</v>
      </c>
      <c r="C86" s="22" t="str">
        <f>'Distribuční seznam'!D85</f>
        <v>Březinova 3659/31</v>
      </c>
      <c r="D86" s="22" t="str">
        <f>'Distribuční seznam'!G85</f>
        <v>Mgr. Zuzana Šimková</v>
      </c>
      <c r="E86" s="28">
        <f>'Distribuční seznam'!H85</f>
        <v>567333644</v>
      </c>
      <c r="F86" s="23">
        <f>'Distribuční seznam'!J85</f>
        <v>5</v>
      </c>
    </row>
    <row r="87" spans="1:6" ht="30" customHeight="1">
      <c r="A87" s="22" t="str">
        <f>'Distribuční seznam'!F86</f>
        <v>Základní škola a Mateřská škola Stonařov, příspěvková organizace</v>
      </c>
      <c r="B87" s="22" t="str">
        <f>'Distribuční seznam'!C86</f>
        <v>Stonařov</v>
      </c>
      <c r="C87" s="22" t="str">
        <f>'Distribuční seznam'!D86</f>
        <v>č.p. 242</v>
      </c>
      <c r="D87" s="22" t="str">
        <f>'Distribuční seznam'!G86</f>
        <v>Mgr. Zdeněk Zdražil</v>
      </c>
      <c r="E87" s="28">
        <f>'Distribuční seznam'!H86</f>
        <v>567319321</v>
      </c>
      <c r="F87" s="23">
        <f>'Distribuční seznam'!J86</f>
        <v>10</v>
      </c>
    </row>
    <row r="88" spans="1:6" ht="30" customHeight="1">
      <c r="A88" s="22" t="str">
        <f>'Distribuční seznam'!F87</f>
        <v>Základní škola a mateřská škola Batelov, příspěvková organizace</v>
      </c>
      <c r="B88" s="22" t="str">
        <f>'Distribuční seznam'!C87</f>
        <v>Batelov</v>
      </c>
      <c r="C88" s="22" t="str">
        <f>'Distribuční seznam'!D87</f>
        <v>Školní 373/2</v>
      </c>
      <c r="D88" s="22" t="str">
        <f>'Distribuční seznam'!G87</f>
        <v>Ing. Alena Vybíralová</v>
      </c>
      <c r="E88" s="28">
        <f>'Distribuční seznam'!H87</f>
        <v>567314250</v>
      </c>
      <c r="F88" s="23">
        <f>'Distribuční seznam'!J87</f>
        <v>27</v>
      </c>
    </row>
    <row r="89" spans="1:6" ht="30" customHeight="1">
      <c r="A89" s="22" t="str">
        <f>'Distribuční seznam'!F88</f>
        <v>Základní škola a mateřská škola Dlouhá Brtnice, příspěvková organizace</v>
      </c>
      <c r="B89" s="22" t="str">
        <f>'Distribuční seznam'!C88</f>
        <v>Dlouhá Brtnice</v>
      </c>
      <c r="C89" s="22" t="str">
        <f>'Distribuční seznam'!D88</f>
        <v>č.p. 84</v>
      </c>
      <c r="D89" s="22" t="str">
        <f>'Distribuční seznam'!G88</f>
        <v>Mgr. Ivana Konečná</v>
      </c>
      <c r="E89" s="28">
        <f>'Distribuční seznam'!H88</f>
        <v>723106075</v>
      </c>
      <c r="F89" s="23">
        <f>'Distribuční seznam'!J88</f>
        <v>5</v>
      </c>
    </row>
    <row r="90" spans="1:6" ht="30" customHeight="1">
      <c r="A90" s="22" t="str">
        <f>'Distribuční seznam'!F89</f>
        <v>Základní škola a Mateřská škola Zhoř, okres Jihlava, příspěvková organizace</v>
      </c>
      <c r="B90" s="22" t="str">
        <f>'Distribuční seznam'!C89</f>
        <v>Zhoř</v>
      </c>
      <c r="C90" s="22" t="str">
        <f>'Distribuční seznam'!D89</f>
        <v>č.p. 102</v>
      </c>
      <c r="D90" s="22" t="str">
        <f>'Distribuční seznam'!G89</f>
        <v>Mgr. Richard Března</v>
      </c>
      <c r="E90" s="28">
        <f>'Distribuční seznam'!H89</f>
        <v>567277143</v>
      </c>
      <c r="F90" s="23">
        <f>'Distribuční seznam'!J89</f>
        <v>8</v>
      </c>
    </row>
    <row r="91" spans="1:6" ht="30" customHeight="1">
      <c r="A91" s="22" t="str">
        <f>'Distribuční seznam'!F90</f>
        <v>Základní škola a Mateřská škola Stará Říše, příspěvková organizace</v>
      </c>
      <c r="B91" s="22" t="str">
        <f>'Distribuční seznam'!C90</f>
        <v>Stará Říše</v>
      </c>
      <c r="C91" s="22" t="str">
        <f>'Distribuční seznam'!D90</f>
        <v>č.p. 41</v>
      </c>
      <c r="D91" s="22" t="str">
        <f>'Distribuční seznam'!G90</f>
        <v>Mgr. Ilona Kazdová</v>
      </c>
      <c r="E91" s="28">
        <f>'Distribuční seznam'!H90</f>
        <v>567377615</v>
      </c>
      <c r="F91" s="23">
        <f>'Distribuční seznam'!J90</f>
        <v>4</v>
      </c>
    </row>
    <row r="92" spans="1:6" ht="30" customHeight="1">
      <c r="A92" s="22" t="str">
        <f>'Distribuční seznam'!F91</f>
        <v>Základní škola a Mateřská škola Mrákotín, příspěvková organizace</v>
      </c>
      <c r="B92" s="22" t="str">
        <f>'Distribuční seznam'!C91</f>
        <v>Mrákotín</v>
      </c>
      <c r="C92" s="22" t="str">
        <f>'Distribuční seznam'!D91</f>
        <v>č.p. 114</v>
      </c>
      <c r="D92" s="22" t="str">
        <f>'Distribuční seznam'!G91</f>
        <v>Mgr. Marcela Hillayová</v>
      </c>
      <c r="E92" s="28">
        <f>'Distribuční seznam'!H91</f>
        <v>567317582</v>
      </c>
      <c r="F92" s="23">
        <f>'Distribuční seznam'!J91</f>
        <v>6</v>
      </c>
    </row>
    <row r="93" spans="1:6" ht="30" customHeight="1">
      <c r="A93" s="22" t="str">
        <f>'Distribuční seznam'!F92</f>
        <v>Základní škola a mateřská škola Krahulčí, okres Jihlava, příspěvková organizace</v>
      </c>
      <c r="B93" s="22" t="str">
        <f>'Distribuční seznam'!C92</f>
        <v>Krahulčí</v>
      </c>
      <c r="C93" s="22" t="str">
        <f>'Distribuční seznam'!D92</f>
        <v>č.p. 34</v>
      </c>
      <c r="D93" s="22" t="str">
        <f>'Distribuční seznam'!G92</f>
        <v>Mgr. Naďa Vokřínková</v>
      </c>
      <c r="E93" s="28">
        <f>'Distribuční seznam'!H92</f>
        <v>567317109</v>
      </c>
      <c r="F93" s="23">
        <f>'Distribuční seznam'!J92</f>
        <v>5</v>
      </c>
    </row>
    <row r="94" spans="1:6" ht="30" customHeight="1">
      <c r="A94" s="22" t="str">
        <f>'Distribuční seznam'!F93</f>
        <v>Základní škola Polná, okres Jihlava</v>
      </c>
      <c r="B94" s="22" t="str">
        <f>'Distribuční seznam'!C93</f>
        <v>Polná</v>
      </c>
      <c r="C94" s="22" t="str">
        <f>'Distribuční seznam'!D93</f>
        <v>Komenského 118</v>
      </c>
      <c r="D94" s="22" t="str">
        <f>'Distribuční seznam'!G93</f>
        <v>Mgr. Zdeněk Dvořák</v>
      </c>
      <c r="E94" s="28">
        <f>'Distribuční seznam'!H93</f>
        <v>567212404</v>
      </c>
      <c r="F94" s="23">
        <f>'Distribuční seznam'!J93</f>
        <v>57</v>
      </c>
    </row>
    <row r="95" spans="1:6" ht="30" customHeight="1">
      <c r="A95" s="22" t="str">
        <f>'Distribuční seznam'!F94</f>
        <v>Základní škola a mateřská škola Jamné, příspěvková organizace</v>
      </c>
      <c r="B95" s="22" t="str">
        <f>'Distribuční seznam'!C94</f>
        <v>Jamné</v>
      </c>
      <c r="C95" s="22" t="str">
        <f>'Distribuční seznam'!D94</f>
        <v>č.p. 197</v>
      </c>
      <c r="D95" s="22" t="str">
        <f>'Distribuční seznam'!G94</f>
        <v>Mgr. Miluše Marešová</v>
      </c>
      <c r="E95" s="28">
        <f>'Distribuční seznam'!H94</f>
        <v>567277147</v>
      </c>
      <c r="F95" s="23">
        <f>'Distribuční seznam'!J94</f>
        <v>5</v>
      </c>
    </row>
    <row r="96" spans="1:6" ht="30" customHeight="1">
      <c r="A96" s="22" t="str">
        <f>'Distribuční seznam'!F95</f>
        <v>ScioŠkola Jihlava - základní škola, s.r.o.</v>
      </c>
      <c r="B96" s="22" t="str">
        <f>'Distribuční seznam'!C95</f>
        <v>Jihlava</v>
      </c>
      <c r="C96" s="22" t="str">
        <f>'Distribuční seznam'!D95</f>
        <v>Havlíčkova 1395/30</v>
      </c>
      <c r="D96" s="22" t="str">
        <f>'Distribuční seznam'!G95</f>
        <v>MgA. Bc. Radka Matějíčková</v>
      </c>
      <c r="E96" s="28">
        <f>'Distribuční seznam'!H95</f>
        <v>234705023</v>
      </c>
      <c r="F96" s="23">
        <f>'Distribuční seznam'!J95</f>
        <v>10</v>
      </c>
    </row>
    <row r="97" spans="1:6" ht="30" customHeight="1">
      <c r="A97" s="22" t="str">
        <f>'Distribuční seznam'!F96</f>
        <v>Meruzalka Montessori základní škola v Polné</v>
      </c>
      <c r="B97" s="22" t="str">
        <f>'Distribuční seznam'!C96</f>
        <v>Polná</v>
      </c>
      <c r="C97" s="22" t="str">
        <f>'Distribuční seznam'!D96</f>
        <v>Indusova/210</v>
      </c>
      <c r="D97" s="22" t="str">
        <f>'Distribuční seznam'!G96</f>
        <v>Mgr. Jana Procházková</v>
      </c>
      <c r="E97" s="28">
        <f>'Distribuční seznam'!H96</f>
        <v>603862950</v>
      </c>
      <c r="F97" s="23">
        <f>'Distribuční seznam'!J96</f>
        <v>1</v>
      </c>
    </row>
    <row r="98" spans="1:6" ht="30" customHeight="1">
      <c r="A98" s="22" t="str">
        <f>'Distribuční seznam'!F97</f>
        <v>Meruzalka-Montessori mateřská škola a základní škola v Jihlavě, o.p.s.</v>
      </c>
      <c r="B98" s="22" t="str">
        <f>'Distribuční seznam'!C97</f>
        <v>Jihlava</v>
      </c>
      <c r="C98" s="22" t="str">
        <f>'Distribuční seznam'!D97</f>
        <v>Havlíčkova 5628/26</v>
      </c>
      <c r="D98" s="22" t="str">
        <f>'Distribuční seznam'!G97</f>
        <v>Mgr. Jana Procházková</v>
      </c>
      <c r="E98" s="28">
        <f>'Distribuční seznam'!H97</f>
        <v>778095951</v>
      </c>
      <c r="F98" s="23">
        <f>'Distribuční seznam'!J97</f>
        <v>5</v>
      </c>
    </row>
    <row r="99" spans="1:6" ht="30" customHeight="1">
      <c r="A99" s="22" t="str">
        <f>'Distribuční seznam'!F98</f>
        <v>Základní škola Pelhřimov, Komenského 1326</v>
      </c>
      <c r="B99" s="22" t="str">
        <f>'Distribuční seznam'!C98</f>
        <v>Pelhřimov</v>
      </c>
      <c r="C99" s="22" t="str">
        <f>'Distribuční seznam'!D98</f>
        <v>Komenského 1326</v>
      </c>
      <c r="D99" s="22" t="str">
        <f>'Distribuční seznam'!G98</f>
        <v>Mgr. Skořepa Martin</v>
      </c>
      <c r="E99" s="28">
        <f>'Distribuční seznam'!H98</f>
        <v>565325413</v>
      </c>
      <c r="F99" s="23">
        <f>'Distribuční seznam'!J98</f>
        <v>3</v>
      </c>
    </row>
    <row r="100" spans="1:6" ht="30" customHeight="1">
      <c r="A100" s="22" t="str">
        <f>'Distribuční seznam'!F99</f>
        <v>Základní škola Pelhřimov, Osvobození 1881, příspěvková organizace</v>
      </c>
      <c r="B100" s="22" t="str">
        <f>'Distribuční seznam'!C99</f>
        <v>Pelhřimov</v>
      </c>
      <c r="C100" s="22" t="str">
        <f>'Distribuční seznam'!D99</f>
        <v>Osvobození 1881</v>
      </c>
      <c r="D100" s="22" t="str">
        <f>'Distribuční seznam'!G99</f>
        <v>Mgr. Vladimíra Madronová</v>
      </c>
      <c r="E100" s="28">
        <f>'Distribuční seznam'!H99</f>
        <v>565326555</v>
      </c>
      <c r="F100" s="23">
        <f>'Distribuční seznam'!J99</f>
        <v>44</v>
      </c>
    </row>
    <row r="101" spans="1:6" ht="30" customHeight="1">
      <c r="A101" s="22" t="str">
        <f>'Distribuční seznam'!F100</f>
        <v>Základní škola a mateřská škola Častrov, okres Pelhřimov</v>
      </c>
      <c r="B101" s="22" t="str">
        <f>'Distribuční seznam'!C100</f>
        <v>Častrov</v>
      </c>
      <c r="C101" s="22" t="str">
        <f>'Distribuční seznam'!D100</f>
        <v>č.p. 104</v>
      </c>
      <c r="D101" s="22" t="str">
        <f>'Distribuční seznam'!G100</f>
        <v>Mgr. Pavel Pospíšil</v>
      </c>
      <c r="E101" s="28">
        <f>'Distribuční seznam'!H100</f>
        <v>565437112</v>
      </c>
      <c r="F101" s="23">
        <f>'Distribuční seznam'!J100</f>
        <v>4</v>
      </c>
    </row>
    <row r="102" spans="1:6" ht="30" customHeight="1">
      <c r="A102" s="22" t="str">
        <f>'Distribuční seznam'!F101</f>
        <v>Základní škola a Mateřská škola Čejov, okres Pelhřimov</v>
      </c>
      <c r="B102" s="22" t="str">
        <f>'Distribuční seznam'!C101</f>
        <v>Čejov</v>
      </c>
      <c r="C102" s="22" t="str">
        <f>'Distribuční seznam'!D101</f>
        <v>č.p. 4</v>
      </c>
      <c r="D102" s="22" t="str">
        <f>'Distribuční seznam'!G101</f>
        <v>Mgr. Jiří Hurda</v>
      </c>
      <c r="E102" s="28">
        <f>'Distribuční seznam'!H101</f>
        <v>565564483</v>
      </c>
      <c r="F102" s="23">
        <f>'Distribuční seznam'!J101</f>
        <v>2</v>
      </c>
    </row>
    <row r="103" spans="1:6" ht="30" customHeight="1">
      <c r="A103" s="22" t="str">
        <f>'Distribuční seznam'!F102</f>
        <v>Základní škola a mateřská škola Jiřice, okres Pelhřimov</v>
      </c>
      <c r="B103" s="22" t="str">
        <f>'Distribuční seznam'!C102</f>
        <v>Jiřice</v>
      </c>
      <c r="C103" s="22" t="str">
        <f>'Distribuční seznam'!D102</f>
        <v>č.p. 44</v>
      </c>
      <c r="D103" s="22" t="str">
        <f>'Distribuční seznam'!G102</f>
        <v>Mgr. Ilona Prokopová</v>
      </c>
      <c r="E103" s="28">
        <f>'Distribuční seznam'!H102</f>
        <v>565532365</v>
      </c>
      <c r="F103" s="23">
        <f>'Distribuční seznam'!J102</f>
        <v>18</v>
      </c>
    </row>
    <row r="104" spans="1:6" ht="30" customHeight="1">
      <c r="A104" s="22" t="str">
        <f>'Distribuční seznam'!F103</f>
        <v>Základní škola a mateřská škola Olešná, okres Pelhřimov</v>
      </c>
      <c r="B104" s="22" t="str">
        <f>'Distribuční seznam'!C103</f>
        <v>Olešná</v>
      </c>
      <c r="C104" s="22" t="str">
        <f>'Distribuční seznam'!D103</f>
        <v>č.p. 54</v>
      </c>
      <c r="D104" s="22" t="str">
        <f>'Distribuční seznam'!G103</f>
        <v>Mgr. Romana Šulcová</v>
      </c>
      <c r="E104" s="28">
        <f>'Distribuční seznam'!H103</f>
        <v>565322489</v>
      </c>
      <c r="F104" s="23">
        <f>'Distribuční seznam'!J103</f>
        <v>9</v>
      </c>
    </row>
    <row r="105" spans="1:6" ht="30" customHeight="1">
      <c r="A105" s="22" t="str">
        <f>'Distribuční seznam'!F104</f>
        <v>Základní škola a Mateřská škola Černovice, příspěvková organizace</v>
      </c>
      <c r="B105" s="22" t="str">
        <f>'Distribuční seznam'!C104</f>
        <v>Černovice</v>
      </c>
      <c r="C105" s="22" t="str">
        <f>'Distribuční seznam'!D104</f>
        <v>Bělohrobského 367</v>
      </c>
      <c r="D105" s="22" t="str">
        <f>'Distribuční seznam'!G104</f>
        <v>Mgr. Robert Štefánek</v>
      </c>
      <c r="E105" s="28">
        <f>'Distribuční seznam'!H104</f>
        <v>565492127</v>
      </c>
      <c r="F105" s="23">
        <f>'Distribuční seznam'!J104</f>
        <v>19</v>
      </c>
    </row>
    <row r="106" spans="1:6" ht="30" customHeight="1">
      <c r="A106" s="22" t="str">
        <f>'Distribuční seznam'!F105</f>
        <v>Základní škola Horní Cerekev, okres Pelhřimov</v>
      </c>
      <c r="B106" s="22" t="str">
        <f>'Distribuční seznam'!C105</f>
        <v>Horní Cerekev</v>
      </c>
      <c r="C106" s="22" t="str">
        <f>'Distribuční seznam'!D105</f>
        <v>Tyršova 209</v>
      </c>
      <c r="D106" s="22" t="str">
        <f>'Distribuční seznam'!G105</f>
        <v>Mgr. Vítězslav Skopal</v>
      </c>
      <c r="E106" s="28">
        <f>'Distribuční seznam'!H105</f>
        <v>724916649</v>
      </c>
      <c r="F106" s="23">
        <f>'Distribuční seznam'!J105</f>
        <v>20</v>
      </c>
    </row>
    <row r="107" spans="1:6" ht="30" customHeight="1">
      <c r="A107" s="22" t="str">
        <f>'Distribuční seznam'!F106</f>
        <v>Základní škola Humpolec, Hálkova 591, okres Pelhřimov</v>
      </c>
      <c r="B107" s="22" t="str">
        <f>'Distribuční seznam'!C106</f>
        <v>Humpolec</v>
      </c>
      <c r="C107" s="22" t="str">
        <f>'Distribuční seznam'!D106</f>
        <v>Hálkova 591</v>
      </c>
      <c r="D107" s="22" t="str">
        <f>'Distribuční seznam'!G106</f>
        <v>Mgr. Václav Strnad</v>
      </c>
      <c r="E107" s="28">
        <f>'Distribuční seznam'!H106</f>
        <v>565532159</v>
      </c>
      <c r="F107" s="23">
        <f>'Distribuční seznam'!J106</f>
        <v>87</v>
      </c>
    </row>
    <row r="108" spans="1:6" ht="30" customHeight="1">
      <c r="A108" s="22" t="str">
        <f>'Distribuční seznam'!F107</f>
        <v>Základní škola Kamenice nad Lipou, okres Pelhřimov</v>
      </c>
      <c r="B108" s="22" t="str">
        <f>'Distribuční seznam'!C107</f>
        <v>Kamenice nad Lipou</v>
      </c>
      <c r="C108" s="22" t="str">
        <f>'Distribuční seznam'!D107</f>
        <v>Vackova 125</v>
      </c>
      <c r="D108" s="22" t="str">
        <f>'Distribuční seznam'!G107</f>
        <v>Mgr. Vladimír Dobal</v>
      </c>
      <c r="E108" s="28">
        <f>'Distribuční seznam'!H107</f>
        <v>565432166</v>
      </c>
      <c r="F108" s="23">
        <f>'Distribuční seznam'!J107</f>
        <v>40</v>
      </c>
    </row>
    <row r="109" spans="1:6" ht="30" customHeight="1">
      <c r="A109" s="22" t="str">
        <f>'Distribuční seznam'!F108</f>
        <v>Základní škola a mateřská škola Košetice</v>
      </c>
      <c r="B109" s="22" t="str">
        <f>'Distribuční seznam'!C108</f>
        <v>Košetice</v>
      </c>
      <c r="C109" s="22" t="str">
        <f>'Distribuční seznam'!D108</f>
        <v>č.p. 165</v>
      </c>
      <c r="D109" s="22" t="str">
        <f>'Distribuční seznam'!G108</f>
        <v>Mgr. Jaroslav Skolek</v>
      </c>
      <c r="E109" s="28">
        <f>'Distribuční seznam'!H108</f>
        <v>565498183</v>
      </c>
      <c r="F109" s="23">
        <f>'Distribuční seznam'!J108</f>
        <v>18</v>
      </c>
    </row>
    <row r="110" spans="1:6" ht="30" customHeight="1">
      <c r="A110" s="22" t="str">
        <f>'Distribuční seznam'!F109</f>
        <v>Základní škola a Mateřská škola Nová Cerekev</v>
      </c>
      <c r="B110" s="22" t="str">
        <f>'Distribuční seznam'!C109</f>
        <v>Nová Cerekev</v>
      </c>
      <c r="C110" s="22" t="str">
        <f>'Distribuční seznam'!D109</f>
        <v>č.p. 72</v>
      </c>
      <c r="D110" s="22" t="str">
        <f>'Distribuční seznam'!G109</f>
        <v>Mgr. Miroslav Pech</v>
      </c>
      <c r="E110" s="28">
        <f>'Distribuční seznam'!H109</f>
        <v>702164133</v>
      </c>
      <c r="F110" s="23">
        <f>'Distribuční seznam'!J109</f>
        <v>9</v>
      </c>
    </row>
    <row r="111" spans="1:6" ht="30" customHeight="1">
      <c r="A111" s="22" t="str">
        <f>'Distribuční seznam'!F110</f>
        <v>Základní škola Nový Rychnov, okres Pelhřimov</v>
      </c>
      <c r="B111" s="22" t="str">
        <f>'Distribuční seznam'!C110</f>
        <v>Nový Rychnov</v>
      </c>
      <c r="C111" s="22" t="str">
        <f>'Distribuční seznam'!D110</f>
        <v>č.p. 170</v>
      </c>
      <c r="D111" s="22" t="str">
        <f>'Distribuční seznam'!G110</f>
        <v>Mgr. Vladimír Srb</v>
      </c>
      <c r="E111" s="28">
        <f>'Distribuční seznam'!H110</f>
        <v>565392371</v>
      </c>
      <c r="F111" s="23">
        <f>'Distribuční seznam'!J110</f>
        <v>11</v>
      </c>
    </row>
    <row r="112" spans="1:6" ht="30" customHeight="1">
      <c r="A112" s="22" t="str">
        <f>'Distribuční seznam'!F111</f>
        <v>Základní škola a mateřská škola Obrataň</v>
      </c>
      <c r="B112" s="22" t="str">
        <f>'Distribuční seznam'!C111</f>
        <v>Obrataň</v>
      </c>
      <c r="C112" s="22" t="str">
        <f>'Distribuční seznam'!D111</f>
        <v>č.p. 148</v>
      </c>
      <c r="D112" s="22" t="str">
        <f>'Distribuční seznam'!G111</f>
        <v>František Vostarek</v>
      </c>
      <c r="E112" s="28">
        <f>'Distribuční seznam'!H111</f>
        <v>565441120</v>
      </c>
      <c r="F112" s="23">
        <f>'Distribuční seznam'!J111</f>
        <v>10</v>
      </c>
    </row>
    <row r="113" spans="1:6" ht="30" customHeight="1">
      <c r="A113" s="22" t="str">
        <f>'Distribuční seznam'!F112</f>
        <v>Základní škola Pacov</v>
      </c>
      <c r="B113" s="22" t="str">
        <f>'Distribuční seznam'!C112</f>
        <v>Pacov</v>
      </c>
      <c r="C113" s="22" t="str">
        <f>'Distribuční seznam'!D112</f>
        <v>Za Branou 1184</v>
      </c>
      <c r="D113" s="22" t="str">
        <f>'Distribuční seznam'!G112</f>
        <v>Mgr. Jaromír Havel</v>
      </c>
      <c r="E113" s="28">
        <f>'Distribuční seznam'!H112</f>
        <v>607939224</v>
      </c>
      <c r="F113" s="23">
        <f>'Distribuční seznam'!J112</f>
        <v>60</v>
      </c>
    </row>
    <row r="114" spans="1:6" ht="30" customHeight="1">
      <c r="A114" s="22" t="str">
        <f>'Distribuční seznam'!F113</f>
        <v>Základní škola Pelhřimov, Krásovy domky 989, příspěvková organizace</v>
      </c>
      <c r="B114" s="22" t="str">
        <f>'Distribuční seznam'!C113</f>
        <v>Pelhřimov</v>
      </c>
      <c r="C114" s="22" t="str">
        <f>'Distribuční seznam'!D113</f>
        <v>Krásovy domky 989</v>
      </c>
      <c r="D114" s="22" t="str">
        <f>'Distribuční seznam'!G113</f>
        <v>Mgr. Pavel Rafaj</v>
      </c>
      <c r="E114" s="28">
        <f>'Distribuční seznam'!H113</f>
        <v>565325946</v>
      </c>
      <c r="F114" s="23">
        <f>'Distribuční seznam'!J113</f>
        <v>58</v>
      </c>
    </row>
    <row r="115" spans="1:6" ht="30" customHeight="1">
      <c r="A115" s="22" t="str">
        <f>'Distribuční seznam'!F114</f>
        <v>Základní škola Pelhřimov, Komenského 1465, příspěvková organizace</v>
      </c>
      <c r="B115" s="22" t="str">
        <f>'Distribuční seznam'!C114</f>
        <v>Pelhřimov</v>
      </c>
      <c r="C115" s="22" t="str">
        <f>'Distribuční seznam'!D114</f>
        <v>Komenského 1465</v>
      </c>
      <c r="D115" s="22" t="str">
        <f>'Distribuční seznam'!G114</f>
        <v>Mgr. Martin Skořepa</v>
      </c>
      <c r="E115" s="28">
        <f>'Distribuční seznam'!H114</f>
        <v>565325413</v>
      </c>
      <c r="F115" s="23">
        <f>'Distribuční seznam'!J114</f>
        <v>52</v>
      </c>
    </row>
    <row r="116" spans="1:6" ht="30" customHeight="1">
      <c r="A116" s="22" t="str">
        <f>'Distribuční seznam'!F115</f>
        <v>Základní škola Pelhřimov, Na Pražské 1543, příspěvková organizace</v>
      </c>
      <c r="B116" s="22" t="str">
        <f>'Distribuční seznam'!C115</f>
        <v>Pelhřimov</v>
      </c>
      <c r="C116" s="22" t="str">
        <f>'Distribuční seznam'!D115</f>
        <v>Pražská 1543</v>
      </c>
      <c r="D116" s="22" t="str">
        <f>'Distribuční seznam'!G115</f>
        <v>Mgr. Luděk Charouzek</v>
      </c>
      <c r="E116" s="28">
        <f>'Distribuční seznam'!H115</f>
        <v>565326292</v>
      </c>
      <c r="F116" s="23">
        <f>'Distribuční seznam'!J115</f>
        <v>57</v>
      </c>
    </row>
    <row r="117" spans="1:6" ht="30" customHeight="1">
      <c r="A117" s="22" t="str">
        <f>'Distribuční seznam'!F116</f>
        <v>Základní škola Otokara Březiny Počátky, okres Pelhřimov</v>
      </c>
      <c r="B117" s="22" t="str">
        <f>'Distribuční seznam'!C116</f>
        <v>Počátky</v>
      </c>
      <c r="C117" s="22" t="str">
        <f>'Distribuční seznam'!D116</f>
        <v>Komenského sady 387</v>
      </c>
      <c r="D117" s="22" t="str">
        <f>'Distribuční seznam'!G116</f>
        <v>Mgr. Jaroslav Blažíček</v>
      </c>
      <c r="E117" s="28">
        <f>'Distribuční seznam'!H116</f>
        <v>561034916</v>
      </c>
      <c r="F117" s="23">
        <f>'Distribuční seznam'!J116</f>
        <v>35</v>
      </c>
    </row>
    <row r="118" spans="1:6" ht="30" customHeight="1">
      <c r="A118" s="22" t="str">
        <f>'Distribuční seznam'!F117</f>
        <v>Základní škola Senožaty, okres Pelhřimov</v>
      </c>
      <c r="B118" s="22" t="str">
        <f>'Distribuční seznam'!C117</f>
        <v>Senožaty</v>
      </c>
      <c r="C118" s="22" t="str">
        <f>'Distribuční seznam'!D117</f>
        <v>č.p. 184</v>
      </c>
      <c r="D118" s="22" t="str">
        <f>'Distribuční seznam'!G117</f>
        <v>Mgr. Iveta Neradová</v>
      </c>
      <c r="E118" s="28">
        <f>'Distribuční seznam'!H117</f>
        <v>565582153</v>
      </c>
      <c r="F118" s="23">
        <f>'Distribuční seznam'!J117</f>
        <v>11</v>
      </c>
    </row>
    <row r="119" spans="1:6" ht="30" customHeight="1">
      <c r="A119" s="22" t="str">
        <f>'Distribuční seznam'!F118</f>
        <v>Základní škola a Mateřská škola Vyskytná, okres Pelhřimov, příspěvková organizace</v>
      </c>
      <c r="B119" s="22" t="str">
        <f>'Distribuční seznam'!C118</f>
        <v>Vyskytná</v>
      </c>
      <c r="C119" s="22" t="str">
        <f>'Distribuční seznam'!D118</f>
        <v>č.p. 151</v>
      </c>
      <c r="D119" s="22" t="str">
        <f>'Distribuční seznam'!G118</f>
        <v>Mgr. Lenka Linhartová</v>
      </c>
      <c r="E119" s="28">
        <f>'Distribuční seznam'!H118</f>
        <v>605207884</v>
      </c>
      <c r="F119" s="23">
        <f>'Distribuční seznam'!J118</f>
        <v>7</v>
      </c>
    </row>
    <row r="120" spans="1:6" ht="30" customHeight="1">
      <c r="A120" s="22" t="str">
        <f>'Distribuční seznam'!F119</f>
        <v>Základní škola Želiv, okres Pelhřimov</v>
      </c>
      <c r="B120" s="22" t="str">
        <f>'Distribuční seznam'!C119</f>
        <v>Želiv</v>
      </c>
      <c r="C120" s="22" t="str">
        <f>'Distribuční seznam'!D119</f>
        <v>č.p. 220</v>
      </c>
      <c r="D120" s="22" t="str">
        <f>'Distribuční seznam'!G119</f>
        <v>Mgr. Jaromír Cihlář</v>
      </c>
      <c r="E120" s="28">
        <f>'Distribuční seznam'!H119</f>
        <v>565581128</v>
      </c>
      <c r="F120" s="23">
        <f>'Distribuční seznam'!J119</f>
        <v>16</v>
      </c>
    </row>
    <row r="121" spans="1:6" ht="30" customHeight="1">
      <c r="A121" s="22" t="str">
        <f>'Distribuční seznam'!F120</f>
        <v>Základní škola a Mateřská škola Žirovnice</v>
      </c>
      <c r="B121" s="22" t="str">
        <f>'Distribuční seznam'!C120</f>
        <v>Žirovnice</v>
      </c>
      <c r="C121" s="22" t="str">
        <f>'Distribuční seznam'!D120</f>
        <v>Komenského 47</v>
      </c>
      <c r="D121" s="22" t="str">
        <f>'Distribuční seznam'!G120</f>
        <v>Mgr. Dagmar Brýnová</v>
      </c>
      <c r="E121" s="28">
        <f>'Distribuční seznam'!H120</f>
        <v>565494065</v>
      </c>
      <c r="F121" s="23">
        <f>'Distribuční seznam'!J120</f>
        <v>22</v>
      </c>
    </row>
    <row r="122" spans="1:6" ht="30" customHeight="1">
      <c r="A122" s="22" t="str">
        <f>'Distribuční seznam'!F121</f>
        <v>Základní škola Humpolec, Hradská 894, okres Pelhřimov</v>
      </c>
      <c r="B122" s="22" t="str">
        <f>'Distribuční seznam'!C121</f>
        <v>Humpolec</v>
      </c>
      <c r="C122" s="22" t="str">
        <f>'Distribuční seznam'!D121</f>
        <v>Hradská 894</v>
      </c>
      <c r="D122" s="22" t="str">
        <f>'Distribuční seznam'!G121</f>
        <v>Mgr. Vlastimil Fiala</v>
      </c>
      <c r="E122" s="28">
        <f>'Distribuční seznam'!H121</f>
        <v>565532041</v>
      </c>
      <c r="F122" s="23">
        <f>'Distribuční seznam'!J121</f>
        <v>61</v>
      </c>
    </row>
    <row r="123" spans="1:6" ht="30" customHeight="1">
      <c r="A123" s="22" t="str">
        <f>'Distribuční seznam'!F122</f>
        <v>Základní škola a mateřská škola Božejov</v>
      </c>
      <c r="B123" s="22" t="str">
        <f>'Distribuční seznam'!C122</f>
        <v>Božejov</v>
      </c>
      <c r="C123" s="22" t="str">
        <f>'Distribuční seznam'!D122</f>
        <v>č.p. 1</v>
      </c>
      <c r="D123" s="22" t="str">
        <f>'Distribuční seznam'!G122</f>
        <v>Mgr. Alena Matoušová</v>
      </c>
      <c r="E123" s="28">
        <f>'Distribuční seznam'!H122</f>
        <v>565397322</v>
      </c>
      <c r="F123" s="23">
        <f>'Distribuční seznam'!J122</f>
        <v>4</v>
      </c>
    </row>
    <row r="124" spans="1:6" ht="30" customHeight="1">
      <c r="A124" s="22" t="str">
        <f>'Distribuční seznam'!F123</f>
        <v>Základní škola a Mateřská škola Hořepník</v>
      </c>
      <c r="B124" s="22" t="str">
        <f>'Distribuční seznam'!C123</f>
        <v>Hořepník</v>
      </c>
      <c r="C124" s="22" t="str">
        <f>'Distribuční seznam'!D123</f>
        <v>Nám. Prof. Bechyně 53</v>
      </c>
      <c r="D124" s="22" t="str">
        <f>'Distribuční seznam'!G123</f>
        <v>Ing. Milan Hupka</v>
      </c>
      <c r="E124" s="28">
        <f>'Distribuční seznam'!H123</f>
        <v>564034958</v>
      </c>
      <c r="F124" s="23">
        <f>'Distribuční seznam'!J123</f>
        <v>5</v>
      </c>
    </row>
    <row r="125" spans="1:6" ht="30" customHeight="1">
      <c r="A125" s="22" t="str">
        <f>'Distribuční seznam'!F124</f>
        <v>Základní škola a Mateřská škola Lukavec</v>
      </c>
      <c r="B125" s="22" t="str">
        <f>'Distribuční seznam'!C124</f>
        <v>Lukavec</v>
      </c>
      <c r="C125" s="22" t="str">
        <f>'Distribuční seznam'!D124</f>
        <v>Na Podskalí 282</v>
      </c>
      <c r="D125" s="22" t="str">
        <f>'Distribuční seznam'!G124</f>
        <v>Mgr. Petr Musil</v>
      </c>
      <c r="E125" s="28">
        <f>'Distribuční seznam'!H124</f>
        <v>565445240</v>
      </c>
      <c r="F125" s="23">
        <f>'Distribuční seznam'!J124</f>
        <v>10</v>
      </c>
    </row>
    <row r="126" spans="1:6" ht="30" customHeight="1">
      <c r="A126" s="22" t="str">
        <f>'Distribuční seznam'!F125</f>
        <v>Základní škola a mateřská škola Rynárec, okres Pelhřimov</v>
      </c>
      <c r="B126" s="22" t="str">
        <f>'Distribuční seznam'!C125</f>
        <v>Rynárec</v>
      </c>
      <c r="C126" s="22" t="str">
        <f>'Distribuční seznam'!D125</f>
        <v>č.p. 140</v>
      </c>
      <c r="D126" s="22" t="str">
        <f>'Distribuční seznam'!G125</f>
        <v>Mgr. Tomáš Peroutka</v>
      </c>
      <c r="E126" s="28">
        <f>'Distribuční seznam'!H125</f>
        <v>565382305</v>
      </c>
      <c r="F126" s="23">
        <f>'Distribuční seznam'!J125</f>
        <v>7</v>
      </c>
    </row>
    <row r="127" spans="1:6" ht="30" customHeight="1">
      <c r="A127" s="22" t="str">
        <f>'Distribuční seznam'!F126</f>
        <v>Základní škola Vlásenický dvůr</v>
      </c>
      <c r="B127" s="22" t="str">
        <f>'Distribuční seznam'!C126</f>
        <v>Pelhřimov</v>
      </c>
      <c r="C127" s="22" t="str">
        <f>'Distribuční seznam'!D126</f>
        <v>Vlásenice 59</v>
      </c>
      <c r="D127" s="22" t="str">
        <f>'Distribuční seznam'!G126</f>
        <v>Mgr.Anna Tittlerová</v>
      </c>
      <c r="E127" s="28">
        <f>'Distribuční seznam'!H126</f>
        <v>775161413</v>
      </c>
      <c r="F127" s="23">
        <f>'Distribuční seznam'!J126</f>
        <v>9</v>
      </c>
    </row>
    <row r="128" spans="1:6" ht="30" customHeight="1">
      <c r="A128" s="22" t="str">
        <f>'Distribuční seznam'!F127</f>
        <v>Základní škola Náměšť nad Oslavou, Komenského 53</v>
      </c>
      <c r="B128" s="22" t="str">
        <f>'Distribuční seznam'!C127</f>
        <v>Náměšť nad Oslavou</v>
      </c>
      <c r="C128" s="22" t="str">
        <f>'Distribuční seznam'!D127</f>
        <v>Komenského nám. 53</v>
      </c>
      <c r="D128" s="22" t="str">
        <f>'Distribuční seznam'!G127</f>
        <v>Mgr. Hana Rousková</v>
      </c>
      <c r="E128" s="28">
        <f>'Distribuční seznam'!H127</f>
        <v>568620808</v>
      </c>
      <c r="F128" s="23">
        <f>'Distribuční seznam'!J127</f>
        <v>30</v>
      </c>
    </row>
    <row r="129" spans="1:6" ht="30" customHeight="1">
      <c r="A129" s="22" t="str">
        <f>'Distribuční seznam'!F128</f>
        <v>Základní škola Náměšť nad Oslavou, Husova 579</v>
      </c>
      <c r="B129" s="22" t="str">
        <f>'Distribuční seznam'!C128</f>
        <v>Náměšť nad Oslavou</v>
      </c>
      <c r="C129" s="22" t="str">
        <f>'Distribuční seznam'!D128</f>
        <v>Husova 579</v>
      </c>
      <c r="D129" s="22" t="str">
        <f>'Distribuční seznam'!G128</f>
        <v>Mgr. Věra Špačková</v>
      </c>
      <c r="E129" s="28">
        <f>'Distribuční seznam'!H128</f>
        <v>568620409</v>
      </c>
      <c r="F129" s="23">
        <f>'Distribuční seznam'!J128</f>
        <v>29</v>
      </c>
    </row>
    <row r="130" spans="1:6" ht="30" customHeight="1">
      <c r="A130" s="22" t="str">
        <f>'Distribuční seznam'!F129</f>
        <v>Základní škola Hrotovice</v>
      </c>
      <c r="B130" s="22" t="str">
        <f>'Distribuční seznam'!C129</f>
        <v>Hrotovice</v>
      </c>
      <c r="C130" s="22" t="str">
        <f>'Distribuční seznam'!D129</f>
        <v>F. B. Zvěřiny 221</v>
      </c>
      <c r="D130" s="22" t="str">
        <f>'Distribuční seznam'!G129</f>
        <v>PaedDr. František Kašpárek</v>
      </c>
      <c r="E130" s="28">
        <f>'Distribuční seznam'!H129</f>
        <v>568860287</v>
      </c>
      <c r="F130" s="23">
        <f>'Distribuční seznam'!J129</f>
        <v>15</v>
      </c>
    </row>
    <row r="131" spans="1:6" ht="30" customHeight="1">
      <c r="A131" s="22" t="str">
        <f>'Distribuční seznam'!F130</f>
        <v>Základní škola a Mateřská škola T. G. Masaryka Rouchovany</v>
      </c>
      <c r="B131" s="22" t="str">
        <f>'Distribuční seznam'!C130</f>
        <v>Rouchovany</v>
      </c>
      <c r="C131" s="22" t="str">
        <f>'Distribuční seznam'!D130</f>
        <v>č.p. 131</v>
      </c>
      <c r="D131" s="22" t="str">
        <f>'Distribuční seznam'!G130</f>
        <v>Ing. Jana Mittnerová</v>
      </c>
      <c r="E131" s="28">
        <f>'Distribuční seznam'!H130</f>
        <v>568865224</v>
      </c>
      <c r="F131" s="23">
        <f>'Distribuční seznam'!J130</f>
        <v>14</v>
      </c>
    </row>
    <row r="132" spans="1:6" ht="30" customHeight="1">
      <c r="A132" s="22" t="str">
        <f>'Distribuční seznam'!F131</f>
        <v>Základní škola Moravské Budějovice, Havlíčkova ul. 933, okres Třebíč</v>
      </c>
      <c r="B132" s="22" t="str">
        <f>'Distribuční seznam'!C131</f>
        <v>Moravské Budějovice</v>
      </c>
      <c r="C132" s="22" t="str">
        <f>'Distribuční seznam'!D131</f>
        <v>Havlíčkova 933</v>
      </c>
      <c r="D132" s="22" t="str">
        <f>'Distribuční seznam'!G131</f>
        <v>František Dostál</v>
      </c>
      <c r="E132" s="28">
        <f>'Distribuční seznam'!H131</f>
        <v>568409701</v>
      </c>
      <c r="F132" s="23">
        <f>'Distribuční seznam'!J131</f>
        <v>27</v>
      </c>
    </row>
    <row r="133" spans="1:6" ht="30" customHeight="1">
      <c r="A133" s="22" t="str">
        <f>'Distribuční seznam'!F132</f>
        <v>Základní škola T. G. Masaryka Moravské Budějovice, náměstí Svobody 903, okres Třebíč</v>
      </c>
      <c r="B133" s="22" t="str">
        <f>'Distribuční seznam'!C132</f>
        <v>Moravské Budějovice</v>
      </c>
      <c r="C133" s="22" t="str">
        <f>'Distribuční seznam'!D132</f>
        <v>nám. Svobody 903</v>
      </c>
      <c r="D133" s="22" t="str">
        <f>'Distribuční seznam'!G132</f>
        <v>Mgr. Miloš Březina</v>
      </c>
      <c r="E133" s="28">
        <f>'Distribuční seznam'!H132</f>
        <v>568408241</v>
      </c>
      <c r="F133" s="23">
        <f>'Distribuční seznam'!J132</f>
        <v>43</v>
      </c>
    </row>
    <row r="134" spans="1:6" ht="30" customHeight="1">
      <c r="A134" s="22" t="str">
        <f>'Distribuční seznam'!F133</f>
        <v>Základní škola Otokara Březiny Jaroměřice nad Rokytnou, Komenského nám. 120 okres Třebíč</v>
      </c>
      <c r="B134" s="22" t="str">
        <f>'Distribuční seznam'!C133</f>
        <v>Jaroměřice nad Rokytnou</v>
      </c>
      <c r="C134" s="22" t="str">
        <f>'Distribuční seznam'!D133</f>
        <v>Komenského 120</v>
      </c>
      <c r="D134" s="22" t="str">
        <f>'Distribuční seznam'!G133</f>
        <v>PaedDr. Michal Scigiel</v>
      </c>
      <c r="E134" s="28">
        <f>'Distribuční seznam'!H133</f>
        <v>568440204</v>
      </c>
      <c r="F134" s="23">
        <f>'Distribuční seznam'!J133</f>
        <v>35</v>
      </c>
    </row>
    <row r="135" spans="1:6" ht="30" customHeight="1">
      <c r="A135" s="22" t="str">
        <f>'Distribuční seznam'!F134</f>
        <v>Základní škola v Jemnici, příspěvková organizace</v>
      </c>
      <c r="B135" s="22" t="str">
        <f>'Distribuční seznam'!C134</f>
        <v>Jemnice</v>
      </c>
      <c r="C135" s="22" t="str">
        <f>'Distribuční seznam'!D134</f>
        <v>náměstí Svobody 88</v>
      </c>
      <c r="D135" s="22" t="str">
        <f>'Distribuční seznam'!G134</f>
        <v>Mgr. Zdeněk Hirt</v>
      </c>
      <c r="E135" s="28">
        <f>'Distribuční seznam'!H134</f>
        <v>568450009</v>
      </c>
      <c r="F135" s="23">
        <f>'Distribuční seznam'!J134</f>
        <v>40</v>
      </c>
    </row>
    <row r="136" spans="1:6" ht="30" customHeight="1">
      <c r="A136" s="22" t="str">
        <f>'Distribuční seznam'!F135</f>
        <v>Základní škola a Praktická škola Moravské Budějovice, Dobrovského 11</v>
      </c>
      <c r="B136" s="22" t="str">
        <f>'Distribuční seznam'!C135</f>
        <v>Moravské Budějovice</v>
      </c>
      <c r="C136" s="22" t="str">
        <f>'Distribuční seznam'!D135</f>
        <v>Dobrovského 11</v>
      </c>
      <c r="D136" s="22" t="str">
        <f>'Distribuční seznam'!G135</f>
        <v>Mgr. Miroslava Zvěřinová</v>
      </c>
      <c r="E136" s="28">
        <f>'Distribuční seznam'!H135</f>
        <v>568421805</v>
      </c>
      <c r="F136" s="23">
        <f>'Distribuční seznam'!J135</f>
        <v>3</v>
      </c>
    </row>
    <row r="137" spans="1:6" ht="30" customHeight="1">
      <c r="A137" s="22" t="str">
        <f>'Distribuční seznam'!F136</f>
        <v>Základní škola Třebíč, Cyrilometodějská 22</v>
      </c>
      <c r="B137" s="22" t="str">
        <f>'Distribuční seznam'!C136</f>
        <v>Třebíč</v>
      </c>
      <c r="C137" s="22" t="str">
        <f>'Distribuční seznam'!D136</f>
        <v>Cyrilometodějská 42/22</v>
      </c>
      <c r="D137" s="22" t="str">
        <f>'Distribuční seznam'!G136</f>
        <v>Mgr. Šelle Milan</v>
      </c>
      <c r="E137" s="28">
        <f>'Distribuční seznam'!H136</f>
        <v>776087151</v>
      </c>
      <c r="F137" s="23">
        <f>'Distribuční seznam'!J136</f>
        <v>9</v>
      </c>
    </row>
    <row r="138" spans="1:6" ht="30" customHeight="1">
      <c r="A138" s="22" t="str">
        <f>'Distribuční seznam'!F137</f>
        <v>Základní škola Okříšky, příspěvková organizace</v>
      </c>
      <c r="B138" s="22" t="str">
        <f>'Distribuční seznam'!C137</f>
        <v>Okříšky</v>
      </c>
      <c r="C138" s="22" t="str">
        <f>'Distribuční seznam'!D137</f>
        <v>J. A. Komenského 87</v>
      </c>
      <c r="D138" s="22" t="str">
        <f>'Distribuční seznam'!G137</f>
        <v>Ing. Ludmila Langová</v>
      </c>
      <c r="E138" s="28">
        <f>'Distribuční seznam'!H137</f>
        <v>568870306</v>
      </c>
      <c r="F138" s="23">
        <f>'Distribuční seznam'!J137</f>
        <v>34</v>
      </c>
    </row>
    <row r="139" spans="1:6" ht="30" customHeight="1">
      <c r="A139" s="22" t="str">
        <f>'Distribuční seznam'!F138</f>
        <v>Základní škola a Mateřská škola Želetava</v>
      </c>
      <c r="B139" s="22" t="str">
        <f>'Distribuční seznam'!C138</f>
        <v>Želetava</v>
      </c>
      <c r="C139" s="22" t="str">
        <f>'Distribuční seznam'!D138</f>
        <v>Pražská 164</v>
      </c>
      <c r="D139" s="22" t="str">
        <f>'Distribuční seznam'!G138</f>
        <v>Mgr. Bohumil Dohnal</v>
      </c>
      <c r="E139" s="28">
        <f>'Distribuční seznam'!H138</f>
        <v>568455531</v>
      </c>
      <c r="F139" s="23">
        <f>'Distribuční seznam'!J138</f>
        <v>8</v>
      </c>
    </row>
    <row r="140" spans="1:6" ht="30" customHeight="1">
      <c r="A140" s="22" t="str">
        <f>'Distribuční seznam'!F139</f>
        <v>Základní škola a Mateřská škola Dalešice, okres Třebíč, příspěvková organizace</v>
      </c>
      <c r="B140" s="22" t="str">
        <f>'Distribuční seznam'!C139</f>
        <v>Dalešice</v>
      </c>
      <c r="C140" s="22" t="str">
        <f>'Distribuční seznam'!D139</f>
        <v>č.p. 144</v>
      </c>
      <c r="D140" s="22" t="str">
        <f>'Distribuční seznam'!G139</f>
        <v>Mgr. Alena Stupková</v>
      </c>
      <c r="E140" s="28">
        <f>'Distribuční seznam'!H139</f>
        <v>568860682</v>
      </c>
      <c r="F140" s="23">
        <f>'Distribuční seznam'!J139</f>
        <v>3</v>
      </c>
    </row>
    <row r="141" spans="1:6" ht="30" customHeight="1">
      <c r="A141" s="22" t="str">
        <f>'Distribuční seznam'!F140</f>
        <v>Základní škola Vícenice u Náměště nad Oslavou, okres Třebíč</v>
      </c>
      <c r="B141" s="22" t="str">
        <f>'Distribuční seznam'!C140</f>
        <v>Vícenice u Náměště nad Oslavou</v>
      </c>
      <c r="C141" s="22" t="str">
        <f>'Distribuční seznam'!D140</f>
        <v>č.p. 45</v>
      </c>
      <c r="D141" s="22" t="str">
        <f>'Distribuční seznam'!G140</f>
        <v>Mgr. Jitka Hodáňová</v>
      </c>
      <c r="E141" s="28">
        <f>'Distribuční seznam'!H140</f>
        <v>568620408</v>
      </c>
      <c r="F141" s="23">
        <f>'Distribuční seznam'!J140</f>
        <v>7</v>
      </c>
    </row>
    <row r="142" spans="1:6" ht="30" customHeight="1">
      <c r="A142" s="22" t="str">
        <f>'Distribuční seznam'!F141</f>
        <v>Základní škola a Mateřská škola Třebelovice, okres Třebíč, příspěvková organizace</v>
      </c>
      <c r="B142" s="22" t="str">
        <f>'Distribuční seznam'!C141</f>
        <v>Třebelovice</v>
      </c>
      <c r="C142" s="22" t="str">
        <f>'Distribuční seznam'!D141</f>
        <v>č.p. 54</v>
      </c>
      <c r="D142" s="22" t="str">
        <f>'Distribuční seznam'!G141</f>
        <v>Mgr. Zdeňka Tobolková</v>
      </c>
      <c r="E142" s="28">
        <f>'Distribuční seznam'!H141</f>
        <v>797997067</v>
      </c>
      <c r="F142" s="23">
        <f>'Distribuční seznam'!J141</f>
        <v>6</v>
      </c>
    </row>
    <row r="143" spans="1:6" ht="30" customHeight="1">
      <c r="A143" s="22" t="str">
        <f>'Distribuční seznam'!F142</f>
        <v>Základní škola a mateřská škola Trnava, okres Třebíč, příspěvková organizace</v>
      </c>
      <c r="B143" s="22" t="str">
        <f>'Distribuční seznam'!C142</f>
        <v>Trnava</v>
      </c>
      <c r="C143" s="22" t="str">
        <f>'Distribuční seznam'!D142</f>
        <v>č.p. 75</v>
      </c>
      <c r="D143" s="22" t="str">
        <f>'Distribuční seznam'!G142</f>
        <v>Mgr. Vlasta Vlčanová</v>
      </c>
      <c r="E143" s="28">
        <f>'Distribuční seznam'!H142</f>
        <v>722907260</v>
      </c>
      <c r="F143" s="23">
        <f>'Distribuční seznam'!J142</f>
        <v>8</v>
      </c>
    </row>
    <row r="144" spans="1:6" ht="30" customHeight="1">
      <c r="A144" s="22" t="str">
        <f>'Distribuční seznam'!F143</f>
        <v>Základní škola a Mateřská škola Šebkovice, příspěvková organizace</v>
      </c>
      <c r="B144" s="22" t="str">
        <f>'Distribuční seznam'!C143</f>
        <v>Šebkovice</v>
      </c>
      <c r="C144" s="22" t="str">
        <f>'Distribuční seznam'!D143</f>
        <v>č.p. 159</v>
      </c>
      <c r="D144" s="22" t="str">
        <f>'Distribuční seznam'!G143</f>
        <v>Mgr. Jitka Jelečková</v>
      </c>
      <c r="E144" s="28">
        <f>'Distribuční seznam'!H143</f>
        <v>568440585</v>
      </c>
      <c r="F144" s="23">
        <f>'Distribuční seznam'!J143</f>
        <v>5</v>
      </c>
    </row>
    <row r="145" spans="1:6" ht="30" customHeight="1">
      <c r="A145" s="22" t="str">
        <f>'Distribuční seznam'!F144</f>
        <v>Základní škola a mateřská škola, Studenec, okres Třebíč</v>
      </c>
      <c r="B145" s="22" t="str">
        <f>'Distribuční seznam'!C144</f>
        <v>Studenec</v>
      </c>
      <c r="C145" s="22" t="str">
        <f>'Distribuční seznam'!D144</f>
        <v>č.p. 123</v>
      </c>
      <c r="D145" s="22" t="str">
        <f>'Distribuční seznam'!G144</f>
        <v>Mgr. Ctirad Obršlík</v>
      </c>
      <c r="E145" s="28">
        <f>'Distribuční seznam'!H144</f>
        <v>568627932</v>
      </c>
      <c r="F145" s="23">
        <f>'Distribuční seznam'!J144</f>
        <v>4</v>
      </c>
    </row>
    <row r="146" spans="1:6" ht="30" customHeight="1">
      <c r="A146" s="22" t="str">
        <f>'Distribuční seznam'!F145</f>
        <v>Základní škola a Mateřská škola Rokytnice nad Rokytnou, příspěvková organizace</v>
      </c>
      <c r="B146" s="22" t="str">
        <f>'Distribuční seznam'!C145</f>
        <v>Rokytnice nad Rokytnou</v>
      </c>
      <c r="C146" s="22" t="str">
        <f>'Distribuční seznam'!D145</f>
        <v>č.p. 15</v>
      </c>
      <c r="D146" s="22" t="str">
        <f>'Distribuční seznam'!G145</f>
        <v>Mgr. Eliška Pulkrabová</v>
      </c>
      <c r="E146" s="28">
        <f>'Distribuční seznam'!H145</f>
        <v>774493631</v>
      </c>
      <c r="F146" s="23">
        <f>'Distribuční seznam'!J145</f>
        <v>7</v>
      </c>
    </row>
    <row r="147" spans="1:6" ht="30" customHeight="1">
      <c r="A147" s="22" t="str">
        <f>'Distribuční seznam'!F146</f>
        <v>Základní škola Rapotice, příspěvková organizace</v>
      </c>
      <c r="B147" s="22" t="str">
        <f>'Distribuční seznam'!C146</f>
        <v>Rapotice</v>
      </c>
      <c r="C147" s="22" t="str">
        <f>'Distribuční seznam'!D146</f>
        <v>Školní 69</v>
      </c>
      <c r="D147" s="22" t="str">
        <f>'Distribuční seznam'!G146</f>
        <v>Mgr. Roman Jánský</v>
      </c>
      <c r="E147" s="28">
        <f>'Distribuční seznam'!H146</f>
        <v>568643918</v>
      </c>
      <c r="F147" s="23">
        <f>'Distribuční seznam'!J146</f>
        <v>7</v>
      </c>
    </row>
    <row r="148" spans="1:6" ht="30" customHeight="1">
      <c r="A148" s="22" t="str">
        <f>'Distribuční seznam'!F147</f>
        <v>Základní škola a mateřská škola Pyšel, okres Třebíč, příspěvková organizace</v>
      </c>
      <c r="B148" s="22" t="str">
        <f>'Distribuční seznam'!C147</f>
        <v>Pyšel</v>
      </c>
      <c r="C148" s="22" t="str">
        <f>'Distribuční seznam'!D147</f>
        <v>č.p. 1</v>
      </c>
      <c r="D148" s="22" t="str">
        <f>'Distribuční seznam'!G147</f>
        <v>Mgr. Bronislava Černá</v>
      </c>
      <c r="E148" s="28">
        <f>'Distribuční seznam'!H147</f>
        <v>568875035</v>
      </c>
      <c r="F148" s="23">
        <f>'Distribuční seznam'!J147</f>
        <v>6</v>
      </c>
    </row>
    <row r="149" spans="1:6" ht="30" customHeight="1">
      <c r="A149" s="22" t="str">
        <f>'Distribuční seznam'!F148</f>
        <v>Základní škola a mateřská škola Opatov, okres Třebíč, příspěvková organizace</v>
      </c>
      <c r="B149" s="22" t="str">
        <f>'Distribuční seznam'!C148</f>
        <v>Opatov</v>
      </c>
      <c r="C149" s="22" t="str">
        <f>'Distribuční seznam'!D148</f>
        <v>č.p. 68</v>
      </c>
      <c r="D149" s="22" t="str">
        <f>'Distribuční seznam'!G148</f>
        <v>Mgr. Eva Procházková</v>
      </c>
      <c r="E149" s="28">
        <f>'Distribuční seznam'!H148</f>
        <v>568884142</v>
      </c>
      <c r="F149" s="23">
        <f>'Distribuční seznam'!J148</f>
        <v>4</v>
      </c>
    </row>
    <row r="150" spans="1:6" ht="30" customHeight="1">
      <c r="A150" s="22" t="str">
        <f>'Distribuční seznam'!F149</f>
        <v>Základní škola a Mateřská škola Mladoňovice, okres Třebíč, příspěvková organizace</v>
      </c>
      <c r="B150" s="22" t="str">
        <f>'Distribuční seznam'!C149</f>
        <v>Mladoňovice</v>
      </c>
      <c r="C150" s="22" t="str">
        <f>'Distribuční seznam'!D149</f>
        <v>č.p. 67</v>
      </c>
      <c r="D150" s="22" t="str">
        <f>'Distribuční seznam'!G149</f>
        <v>Mgr. Jana Šimková</v>
      </c>
      <c r="E150" s="28">
        <f>'Distribuční seznam'!H149</f>
        <v>778734781</v>
      </c>
      <c r="F150" s="23">
        <f>'Distribuční seznam'!J149</f>
        <v>8</v>
      </c>
    </row>
    <row r="151" spans="1:6" ht="30" customHeight="1">
      <c r="A151" s="22" t="str">
        <f>'Distribuční seznam'!F150</f>
        <v>Základní škola a mateřská škola Lukov, příspěvková organizace</v>
      </c>
      <c r="B151" s="22" t="str">
        <f>'Distribuční seznam'!C150</f>
        <v>Lukov</v>
      </c>
      <c r="C151" s="22" t="str">
        <f>'Distribuční seznam'!D150</f>
        <v>č.p. 32</v>
      </c>
      <c r="D151" s="22" t="str">
        <f>'Distribuční seznam'!G150</f>
        <v>Mgr. Blanka Potěšilová</v>
      </c>
      <c r="E151" s="28">
        <f>'Distribuční seznam'!H150</f>
        <v>568420154</v>
      </c>
      <c r="F151" s="23">
        <f>'Distribuční seznam'!J150</f>
        <v>5</v>
      </c>
    </row>
    <row r="152" spans="1:6" ht="30" customHeight="1">
      <c r="A152" s="22" t="str">
        <f>'Distribuční seznam'!F151</f>
        <v>Základní škola a Mateřská škola Litohoř, příspěvková organizace, okres Třebíč</v>
      </c>
      <c r="B152" s="22" t="str">
        <f>'Distribuční seznam'!C151</f>
        <v>Litohoř</v>
      </c>
      <c r="C152" s="22" t="str">
        <f>'Distribuční seznam'!D151</f>
        <v>č.p. 98</v>
      </c>
      <c r="D152" s="22" t="str">
        <f>'Distribuční seznam'!G151</f>
        <v>Mgr. Romana Kabelková</v>
      </c>
      <c r="E152" s="28">
        <f>'Distribuční seznam'!H151</f>
        <v>606951898</v>
      </c>
      <c r="F152" s="23">
        <f>'Distribuční seznam'!J151</f>
        <v>6</v>
      </c>
    </row>
    <row r="153" spans="1:6" ht="30" customHeight="1">
      <c r="A153" s="22" t="str">
        <f>'Distribuční seznam'!F152</f>
        <v>Základní škola a mateřská škola Lesonice, okres Třebíč, příspěvková organizace</v>
      </c>
      <c r="B153" s="22" t="str">
        <f>'Distribuční seznam'!C152</f>
        <v>Lesonice</v>
      </c>
      <c r="C153" s="22" t="str">
        <f>'Distribuční seznam'!D152</f>
        <v>č.p. 1</v>
      </c>
      <c r="D153" s="22" t="str">
        <f>'Distribuční seznam'!G152</f>
        <v>Mgr. Jitka Řezníčková</v>
      </c>
      <c r="E153" s="28">
        <f>'Distribuční seznam'!H152</f>
        <v>601326095</v>
      </c>
      <c r="F153" s="23">
        <f>'Distribuční seznam'!J152</f>
        <v>3</v>
      </c>
    </row>
    <row r="154" spans="1:6" ht="30" customHeight="1">
      <c r="A154" s="22" t="str">
        <f>'Distribuční seznam'!F153</f>
        <v>Základní škola a Mateřská škola Jana Blahoslava Kralice nad Oslavou, příspěvková organizace, okres Třebíč</v>
      </c>
      <c r="B154" s="22" t="str">
        <f>'Distribuční seznam'!C153</f>
        <v>Kralice nad Oslavou</v>
      </c>
      <c r="C154" s="22" t="str">
        <f>'Distribuční seznam'!D153</f>
        <v>Martinská 52</v>
      </c>
      <c r="D154" s="22" t="str">
        <f>'Distribuční seznam'!G153</f>
        <v>Mgr. Iva Olšanová</v>
      </c>
      <c r="E154" s="28">
        <f>'Distribuční seznam'!H153</f>
        <v>568643612</v>
      </c>
      <c r="F154" s="23">
        <f>'Distribuční seznam'!J153</f>
        <v>9</v>
      </c>
    </row>
    <row r="155" spans="1:6" ht="30" customHeight="1">
      <c r="A155" s="22" t="str">
        <f>'Distribuční seznam'!F154</f>
        <v>Základní škola a Mateřská škola Kouty, okres Třebíč, příspěvková organizace</v>
      </c>
      <c r="B155" s="22" t="str">
        <f>'Distribuční seznam'!C154</f>
        <v>Kouty</v>
      </c>
      <c r="C155" s="22" t="str">
        <f>'Distribuční seznam'!D154</f>
        <v>č.p. 82</v>
      </c>
      <c r="D155" s="22" t="str">
        <f>'Distribuční seznam'!G154</f>
        <v>Mgr. Petr Havlík</v>
      </c>
      <c r="E155" s="28">
        <f>'Distribuční seznam'!H154</f>
        <v>568881176</v>
      </c>
      <c r="F155" s="23">
        <f>'Distribuční seznam'!J154</f>
        <v>9</v>
      </c>
    </row>
    <row r="156" spans="1:6" ht="30" customHeight="1">
      <c r="A156" s="22" t="str">
        <f>'Distribuční seznam'!F155</f>
        <v>Základní škola a Mateřská škola Jakubov, příspěvková organizace</v>
      </c>
      <c r="B156" s="22" t="str">
        <f>'Distribuční seznam'!C155</f>
        <v>Jakubov u Moravských Budějovic</v>
      </c>
      <c r="C156" s="22" t="str">
        <f>'Distribuční seznam'!D155</f>
        <v>č.p. 130</v>
      </c>
      <c r="D156" s="22" t="str">
        <f>'Distribuční seznam'!G155</f>
        <v>Mgr. Jana Šerháková</v>
      </c>
      <c r="E156" s="28" t="s">
        <v>526</v>
      </c>
      <c r="F156" s="23">
        <f>'Distribuční seznam'!J155</f>
        <v>3</v>
      </c>
    </row>
    <row r="157" spans="1:6" ht="30" customHeight="1">
      <c r="A157" s="22" t="str">
        <f>'Distribuční seznam'!F156</f>
        <v>Základní škola a Mateřská škola Dukovany, příspěvková organizace</v>
      </c>
      <c r="B157" s="22" t="str">
        <f>'Distribuční seznam'!C156</f>
        <v>Dukovany</v>
      </c>
      <c r="C157" s="22" t="str">
        <f>'Distribuční seznam'!D156</f>
        <v>č.p. 64</v>
      </c>
      <c r="D157" s="22" t="str">
        <f>'Distribuční seznam'!G156</f>
        <v>Mgr. Vladimír Nahodil</v>
      </c>
      <c r="E157" s="28">
        <f>'Distribuční seznam'!H156</f>
        <v>568865026</v>
      </c>
      <c r="F157" s="23">
        <f>'Distribuční seznam'!J156</f>
        <v>7</v>
      </c>
    </row>
    <row r="158" spans="1:6" ht="30" customHeight="1">
      <c r="A158" s="22" t="str">
        <f>'Distribuční seznam'!F157</f>
        <v>Základní škola a Mateřská škola Dolní Vilémovice</v>
      </c>
      <c r="B158" s="22" t="str">
        <f>'Distribuční seznam'!C157</f>
        <v>Dolní Vilémovice</v>
      </c>
      <c r="C158" s="22" t="str">
        <f>'Distribuční seznam'!D157</f>
        <v>č.p. 42</v>
      </c>
      <c r="D158" s="22" t="str">
        <f>'Distribuční seznam'!G157</f>
        <v>Mgr. Hana Škodová</v>
      </c>
      <c r="E158" s="28">
        <f>'Distribuční seznam'!H157</f>
        <v>568862169</v>
      </c>
      <c r="F158" s="23">
        <f>'Distribuční seznam'!J157</f>
        <v>2</v>
      </c>
    </row>
    <row r="159" spans="1:6" ht="30" customHeight="1">
      <c r="A159" s="22" t="str">
        <f>'Distribuční seznam'!F158</f>
        <v>Základní škola a Mateřská škola Dešov</v>
      </c>
      <c r="B159" s="22" t="str">
        <f>'Distribuční seznam'!C158</f>
        <v>Dešov</v>
      </c>
      <c r="C159" s="22" t="str">
        <f>'Distribuční seznam'!D158</f>
        <v>č.p. 105</v>
      </c>
      <c r="D159" s="22" t="str">
        <f>'Distribuční seznam'!G158</f>
        <v>Mgr. Dana Popová</v>
      </c>
      <c r="E159" s="28">
        <f>'Distribuční seznam'!H158</f>
        <v>724191955</v>
      </c>
      <c r="F159" s="23">
        <f>'Distribuční seznam'!J158</f>
        <v>4</v>
      </c>
    </row>
    <row r="160" spans="1:6" ht="30" customHeight="1">
      <c r="A160" s="22" t="str">
        <f>'Distribuční seznam'!F159</f>
        <v>Základní škola a Mateřská škola Blatnice, okres Třebíč, příspěvková organizace</v>
      </c>
      <c r="B160" s="22" t="str">
        <f>'Distribuční seznam'!C159</f>
        <v>Blatnice</v>
      </c>
      <c r="C160" s="22" t="str">
        <f>'Distribuční seznam'!D159</f>
        <v>č.p. 69</v>
      </c>
      <c r="D160" s="22" t="str">
        <f>'Distribuční seznam'!G159</f>
        <v>Mgr. Ilona Mikešová</v>
      </c>
      <c r="E160" s="28">
        <f>'Distribuční seznam'!H159</f>
        <v>561205557</v>
      </c>
      <c r="F160" s="23">
        <f>'Distribuční seznam'!J159</f>
        <v>7</v>
      </c>
    </row>
    <row r="161" spans="1:6" ht="30" customHeight="1">
      <c r="A161" s="22" t="str">
        <f>'Distribuční seznam'!F160</f>
        <v>Základní škola Benetice, okres Třebíč, příspěvková organizace</v>
      </c>
      <c r="B161" s="22" t="str">
        <f>'Distribuční seznam'!C160</f>
        <v>Benetice</v>
      </c>
      <c r="C161" s="22" t="str">
        <f>'Distribuční seznam'!D160</f>
        <v>č.p. 32</v>
      </c>
      <c r="D161" s="22" t="str">
        <f>'Distribuční seznam'!G160</f>
        <v>Mgr. Miroslava Straková</v>
      </c>
      <c r="E161" s="28">
        <f>'Distribuční seznam'!H160</f>
        <v>568886194</v>
      </c>
      <c r="F161" s="23">
        <f>'Distribuční seznam'!J160</f>
        <v>2</v>
      </c>
    </row>
    <row r="162" spans="1:6" ht="30" customHeight="1">
      <c r="A162" s="22" t="str">
        <f>'Distribuční seznam'!F161</f>
        <v>Základní škola a Mateřská škola Nové Syrovice, okres Třebíč, příspěvková organizace</v>
      </c>
      <c r="B162" s="22" t="str">
        <f>'Distribuční seznam'!C161</f>
        <v>Nové Syrovice</v>
      </c>
      <c r="C162" s="22" t="str">
        <f>'Distribuční seznam'!D161</f>
        <v>č.p. 5</v>
      </c>
      <c r="D162" s="22" t="str">
        <f>'Distribuční seznam'!G161</f>
        <v>Mgr. Ivana Vodáková</v>
      </c>
      <c r="E162" s="28">
        <f>'Distribuční seznam'!H161</f>
        <v>736487039</v>
      </c>
      <c r="F162" s="23">
        <f>'Distribuční seznam'!J161</f>
        <v>8</v>
      </c>
    </row>
    <row r="163" spans="1:6" ht="30" customHeight="1">
      <c r="A163" s="22" t="str">
        <f>'Distribuční seznam'!F162</f>
        <v>Základní škola a Mateřská škola Stařeč, okres Třebíč, příspěvková organizace</v>
      </c>
      <c r="B163" s="22" t="str">
        <f>'Distribuční seznam'!C162</f>
        <v>Stařeč</v>
      </c>
      <c r="C163" s="22" t="str">
        <f>'Distribuční seznam'!D162</f>
        <v>Jakubské náměstí 56</v>
      </c>
      <c r="D163" s="22" t="str">
        <f>'Distribuční seznam'!G162</f>
        <v>Mgr. Kateřina Zlámalová</v>
      </c>
      <c r="E163" s="28">
        <f>'Distribuční seznam'!H162</f>
        <v>568852202</v>
      </c>
      <c r="F163" s="23">
        <f>'Distribuční seznam'!J162</f>
        <v>8</v>
      </c>
    </row>
    <row r="164" spans="1:6" ht="30" customHeight="1">
      <c r="A164" s="22" t="str">
        <f>'Distribuční seznam'!F163</f>
        <v>Základní škola a mateřská škola Výčapy, příspěvková organizace</v>
      </c>
      <c r="B164" s="22" t="str">
        <f>'Distribuční seznam'!C163</f>
        <v>Výčapy</v>
      </c>
      <c r="C164" s="22" t="str">
        <f>'Distribuční seznam'!D163</f>
        <v>č.p. 7</v>
      </c>
      <c r="D164" s="22" t="str">
        <f>'Distribuční seznam'!G163</f>
        <v>Mgr. Marie Bartíková</v>
      </c>
      <c r="E164" s="28">
        <f>'Distribuční seznam'!H163</f>
        <v>568883611</v>
      </c>
      <c r="F164" s="23">
        <f>'Distribuční seznam'!J163</f>
        <v>11</v>
      </c>
    </row>
    <row r="165" spans="1:6" ht="30" customHeight="1">
      <c r="A165" s="22" t="str">
        <f>'Distribuční seznam'!F164</f>
        <v>Základní škola T.G. Masaryka a mateřská škola Přibyslavice, příspěvková organizace</v>
      </c>
      <c r="B165" s="22" t="str">
        <f>'Distribuční seznam'!C164</f>
        <v>Přibyslavice</v>
      </c>
      <c r="C165" s="22" t="str">
        <f>'Distribuční seznam'!D164</f>
        <v>Kaštanová 142</v>
      </c>
      <c r="D165" s="22" t="str">
        <f>'Distribuční seznam'!G164</f>
        <v>Mgr. Ilona Urbánková</v>
      </c>
      <c r="E165" s="28">
        <f>'Distribuční seznam'!H164</f>
        <v>736631169</v>
      </c>
      <c r="F165" s="23">
        <f>'Distribuční seznam'!J164</f>
        <v>17</v>
      </c>
    </row>
    <row r="166" spans="1:6" ht="30" customHeight="1">
      <c r="A166" s="22" t="str">
        <f>'Distribuční seznam'!F165</f>
        <v>Základní škola a Mateřská škola Myslibořice</v>
      </c>
      <c r="B166" s="22" t="str">
        <f>'Distribuční seznam'!C165</f>
        <v>Myslibořice</v>
      </c>
      <c r="C166" s="22" t="str">
        <f>'Distribuční seznam'!D165</f>
        <v>č.p. 170</v>
      </c>
      <c r="D166" s="22" t="str">
        <f>'Distribuční seznam'!G165</f>
        <v>Mgr. Libuše Davidová</v>
      </c>
      <c r="E166" s="28">
        <f>'Distribuční seznam'!H165</f>
        <v>568864324</v>
      </c>
      <c r="F166" s="23">
        <f>'Distribuční seznam'!J165</f>
        <v>20</v>
      </c>
    </row>
    <row r="167" spans="1:6" ht="30" customHeight="1">
      <c r="A167" s="22" t="str">
        <f>'Distribuční seznam'!F166</f>
        <v>Základní škola a Mateřská škola DOMAMIL, příspěvková organizace</v>
      </c>
      <c r="B167" s="22" t="str">
        <f>'Distribuční seznam'!C166</f>
        <v>Domamil</v>
      </c>
      <c r="C167" s="22" t="str">
        <f>'Distribuční seznam'!D166</f>
        <v>č.p. 115</v>
      </c>
      <c r="D167" s="22" t="str">
        <f>'Distribuční seznam'!G166</f>
        <v>PhDr. Ivo Nechvátal</v>
      </c>
      <c r="E167" s="28">
        <f>'Distribuční seznam'!H166</f>
        <v>568446024</v>
      </c>
      <c r="F167" s="23">
        <f>'Distribuční seznam'!J166</f>
        <v>13</v>
      </c>
    </row>
    <row r="168" spans="1:6" ht="30" customHeight="1">
      <c r="A168" s="22" t="str">
        <f>'Distribuční seznam'!F167</f>
        <v>Základní škola a Mateřská škola Budkov, okres Třebíč</v>
      </c>
      <c r="B168" s="22" t="str">
        <f>'Distribuční seznam'!C167</f>
        <v>Budkov</v>
      </c>
      <c r="C168" s="22" t="str">
        <f>'Distribuční seznam'!D167</f>
        <v>č.p. 5</v>
      </c>
      <c r="D168" s="22" t="str">
        <f>'Distribuční seznam'!G167</f>
        <v>Mgr. Josef Vala</v>
      </c>
      <c r="E168" s="28">
        <f>'Distribuční seznam'!H167</f>
        <v>568443130</v>
      </c>
      <c r="F168" s="23">
        <f>'Distribuční seznam'!J167</f>
        <v>9</v>
      </c>
    </row>
    <row r="169" spans="1:6" ht="30" customHeight="1">
      <c r="A169" s="22" t="str">
        <f>'Distribuční seznam'!F168</f>
        <v>Základní škola a Mateřská škola Valeč</v>
      </c>
      <c r="B169" s="22" t="str">
        <f>'Distribuční seznam'!C168</f>
        <v>Valeč</v>
      </c>
      <c r="C169" s="22" t="str">
        <f>'Distribuční seznam'!D168</f>
        <v>č.p. 222</v>
      </c>
      <c r="D169" s="22" t="str">
        <f>'Distribuční seznam'!G168</f>
        <v>Mgr. Jan Nešpor</v>
      </c>
      <c r="E169" s="28">
        <f>'Distribuční seznam'!H168</f>
        <v>561200001</v>
      </c>
      <c r="F169" s="23">
        <f>'Distribuční seznam'!J168</f>
        <v>16</v>
      </c>
    </row>
    <row r="170" spans="1:6" ht="30" customHeight="1">
      <c r="A170" s="22" t="str">
        <f>'Distribuční seznam'!F169</f>
        <v>Základní škola a Mateřská škola Předín</v>
      </c>
      <c r="B170" s="22" t="str">
        <f>'Distribuční seznam'!C169</f>
        <v>Předín</v>
      </c>
      <c r="C170" s="22" t="str">
        <f>'Distribuční seznam'!D169</f>
        <v>č.p. 139</v>
      </c>
      <c r="D170" s="22" t="str">
        <f>'Distribuční seznam'!G169</f>
        <v>Mgr. Libuše Vyhnálková</v>
      </c>
      <c r="E170" s="28">
        <f>'Distribuční seznam'!H169</f>
        <v>568884380</v>
      </c>
      <c r="F170" s="23">
        <f>'Distribuční seznam'!J169</f>
        <v>7</v>
      </c>
    </row>
    <row r="171" spans="1:6" ht="30" customHeight="1">
      <c r="A171" s="22" t="str">
        <f>'Distribuční seznam'!F170</f>
        <v>Základní škola a mateřská škola Březník, příspěvková organizace</v>
      </c>
      <c r="B171" s="22" t="str">
        <f>'Distribuční seznam'!C170</f>
        <v>Březník</v>
      </c>
      <c r="C171" s="22" t="str">
        <f>'Distribuční seznam'!D170</f>
        <v>č.p. 89</v>
      </c>
      <c r="D171" s="22" t="str">
        <f>'Distribuční seznam'!G170</f>
        <v>Mgr. Zdeněk Cabejšek</v>
      </c>
      <c r="E171" s="28">
        <f>'Distribuční seznam'!H170</f>
        <v>568643331</v>
      </c>
      <c r="F171" s="23">
        <f>'Distribuční seznam'!J170</f>
        <v>11</v>
      </c>
    </row>
    <row r="172" spans="1:6" ht="30" customHeight="1">
      <c r="A172" s="22" t="str">
        <f>'Distribuční seznam'!F171</f>
        <v>Základní škola a mateřská škola Čáslavice</v>
      </c>
      <c r="B172" s="22" t="str">
        <f>'Distribuční seznam'!C171</f>
        <v>Čáslavice</v>
      </c>
      <c r="C172" s="22" t="str">
        <f>'Distribuční seznam'!D171</f>
        <v>č.p. 110</v>
      </c>
      <c r="D172" s="22" t="str">
        <f>'Distribuční seznam'!G171</f>
        <v>Mgr. Petr Blecha</v>
      </c>
      <c r="E172" s="28">
        <f>'Distribuční seznam'!H171</f>
        <v>568883177</v>
      </c>
      <c r="F172" s="23">
        <f>'Distribuční seznam'!J171</f>
        <v>25</v>
      </c>
    </row>
    <row r="173" spans="1:6" ht="30" customHeight="1">
      <c r="A173" s="22" t="str">
        <f>'Distribuční seznam'!F172</f>
        <v>Základní škola Třebíč Týnská 8</v>
      </c>
      <c r="B173" s="22" t="str">
        <f>'Distribuční seznam'!C172</f>
        <v>Třebíč</v>
      </c>
      <c r="C173" s="22" t="str">
        <f>'Distribuční seznam'!D172</f>
        <v>Týnská 821/8</v>
      </c>
      <c r="D173" s="22" t="str">
        <f>'Distribuční seznam'!G172</f>
        <v>Mgr. Jaroslav Abraham</v>
      </c>
      <c r="E173" s="28">
        <f>'Distribuční seznam'!H172</f>
        <v>568827752</v>
      </c>
      <c r="F173" s="23">
        <f>'Distribuční seznam'!J172</f>
        <v>53</v>
      </c>
    </row>
    <row r="174" spans="1:6" ht="30" customHeight="1">
      <c r="A174" s="22" t="str">
        <f>'Distribuční seznam'!F173</f>
        <v>Základní škola Třebíč, Benešova 585</v>
      </c>
      <c r="B174" s="22" t="str">
        <f>'Distribuční seznam'!C173</f>
        <v>Třebíč</v>
      </c>
      <c r="C174" s="22" t="str">
        <f>'Distribuční seznam'!D173</f>
        <v>Benešova 585</v>
      </c>
      <c r="D174" s="22" t="str">
        <f>'Distribuční seznam'!G173</f>
        <v>Mgr. Jan Vaněk</v>
      </c>
      <c r="E174" s="28">
        <f>'Distribuční seznam'!H173</f>
        <v>568824345</v>
      </c>
      <c r="F174" s="23">
        <f>'Distribuční seznam'!J173</f>
        <v>65</v>
      </c>
    </row>
    <row r="175" spans="1:6" ht="30" customHeight="1">
      <c r="A175" s="22" t="str">
        <f>'Distribuční seznam'!F174</f>
        <v>Základní škola Třebíč, Horka-Domky, Václavské nám. 44/12</v>
      </c>
      <c r="B175" s="22" t="str">
        <f>'Distribuční seznam'!C174</f>
        <v>Třebíč</v>
      </c>
      <c r="C175" s="22" t="str">
        <f>'Distribuční seznam'!D174</f>
        <v>Václavské nám. 44/12</v>
      </c>
      <c r="D175" s="22" t="str">
        <f>'Distribuční seznam'!G174</f>
        <v>PaedDr. Pavel Kessner</v>
      </c>
      <c r="E175" s="28">
        <f>'Distribuční seznam'!H174</f>
        <v>568839355</v>
      </c>
      <c r="F175" s="23">
        <f>'Distribuční seznam'!J174</f>
        <v>46</v>
      </c>
    </row>
    <row r="176" spans="1:6" ht="30" customHeight="1">
      <c r="A176" s="22" t="str">
        <f>'Distribuční seznam'!F175</f>
        <v>Základní škola a mateřská škola Třebíč, Bartuškova 700</v>
      </c>
      <c r="B176" s="22" t="str">
        <f>'Distribuční seznam'!C175</f>
        <v>Třebíč</v>
      </c>
      <c r="C176" s="22" t="str">
        <f>'Distribuční seznam'!D175</f>
        <v>Bartuškova 700/20</v>
      </c>
      <c r="D176" s="22" t="str">
        <f>'Distribuční seznam'!G175</f>
        <v>Mgr. Leoš Šeda</v>
      </c>
      <c r="E176" s="28">
        <f>'Distribuční seznam'!H175</f>
        <v>568850264</v>
      </c>
      <c r="F176" s="23">
        <f>'Distribuční seznam'!J175</f>
        <v>57</v>
      </c>
    </row>
    <row r="177" spans="1:6" ht="30" customHeight="1">
      <c r="A177" s="22" t="str">
        <f>'Distribuční seznam'!F176</f>
        <v>Základní škola T.G.Masaryka Třebíč, Komenského náměstí 61/6</v>
      </c>
      <c r="B177" s="22" t="str">
        <f>'Distribuční seznam'!C176</f>
        <v>Třebíč</v>
      </c>
      <c r="C177" s="22" t="str">
        <f>'Distribuční seznam'!D176</f>
        <v>Komenského nám. 61/6</v>
      </c>
      <c r="D177" s="22" t="str">
        <f>'Distribuční seznam'!G176</f>
        <v>Mgr. Martin Hlávka</v>
      </c>
      <c r="E177" s="28">
        <f>'Distribuční seznam'!H176</f>
        <v>568619825</v>
      </c>
      <c r="F177" s="23">
        <f>'Distribuční seznam'!J176</f>
        <v>40</v>
      </c>
    </row>
    <row r="178" spans="1:6" ht="30" customHeight="1">
      <c r="A178" s="22" t="str">
        <f>'Distribuční seznam'!F177</f>
        <v>Základní škola Mohelno, okres Třebíč</v>
      </c>
      <c r="B178" s="22" t="str">
        <f>'Distribuční seznam'!C177</f>
        <v>Mohelno</v>
      </c>
      <c r="C178" s="22" t="str">
        <f>'Distribuční seznam'!D177</f>
        <v>č.p. 232</v>
      </c>
      <c r="D178" s="22" t="str">
        <f>'Distribuční seznam'!G177</f>
        <v>Mgr. Vladimír Horký</v>
      </c>
      <c r="E178" s="28">
        <f>'Distribuční seznam'!H177</f>
        <v>568642468</v>
      </c>
      <c r="F178" s="23">
        <f>'Distribuční seznam'!J177</f>
        <v>12</v>
      </c>
    </row>
    <row r="179" spans="1:6" ht="30" customHeight="1">
      <c r="A179" s="22" t="str">
        <f>'Distribuční seznam'!F178</f>
        <v>Základní škola a mateřská škola Vladislav</v>
      </c>
      <c r="B179" s="22" t="str">
        <f>'Distribuční seznam'!C178</f>
        <v>Vladislav</v>
      </c>
      <c r="C179" s="22" t="str">
        <f>'Distribuční seznam'!D178</f>
        <v>č.p. 203</v>
      </c>
      <c r="D179" s="22" t="str">
        <f>'Distribuční seznam'!G178</f>
        <v>Mgr. Vlastimil Maštera</v>
      </c>
      <c r="E179" s="28">
        <f>'Distribuční seznam'!H178</f>
        <v>568888109</v>
      </c>
      <c r="F179" s="23">
        <f>'Distribuční seznam'!J178</f>
        <v>8</v>
      </c>
    </row>
    <row r="180" spans="1:6" ht="30" customHeight="1">
      <c r="A180" s="22" t="str">
        <f>'Distribuční seznam'!F179</f>
        <v>Základní škola Ludvíka Svobody Rudíkov 167 okres Třebíč</v>
      </c>
      <c r="B180" s="22" t="str">
        <f>'Distribuční seznam'!C179</f>
        <v>Rudíkov</v>
      </c>
      <c r="C180" s="22" t="str">
        <f>'Distribuční seznam'!D179</f>
        <v>č.p. 167</v>
      </c>
      <c r="D180" s="22" t="str">
        <f>'Distribuční seznam'!G179</f>
        <v>Mgr. Martin Suk</v>
      </c>
      <c r="E180" s="28">
        <f>'Distribuční seznam'!H179</f>
        <v>568878174</v>
      </c>
      <c r="F180" s="23">
        <f>'Distribuční seznam'!J179</f>
        <v>17</v>
      </c>
    </row>
    <row r="181" spans="1:6" ht="30" customHeight="1">
      <c r="A181" s="22" t="str">
        <f>'Distribuční seznam'!F180</f>
        <v>Základní škola a Mateřská škola Hartvíkovice, příspěvková organizace</v>
      </c>
      <c r="B181" s="22" t="str">
        <f>'Distribuční seznam'!C180</f>
        <v>Hartvíkovice</v>
      </c>
      <c r="C181" s="22" t="str">
        <f>'Distribuční seznam'!D180</f>
        <v>č.p. 90</v>
      </c>
      <c r="D181" s="22" t="str">
        <f>'Distribuční seznam'!G180</f>
        <v>Mgr. Jana Žalkovičová</v>
      </c>
      <c r="E181" s="28">
        <f>'Distribuční seznam'!H180</f>
        <v>568645626</v>
      </c>
      <c r="F181" s="23">
        <f>'Distribuční seznam'!J180</f>
        <v>1</v>
      </c>
    </row>
    <row r="182" spans="1:6" ht="30" customHeight="1">
      <c r="A182" s="22" t="str">
        <f>'Distribuční seznam'!F181</f>
        <v>Základní škola Budišov - příspěvková organizace</v>
      </c>
      <c r="B182" s="22" t="str">
        <f>'Distribuční seznam'!C181</f>
        <v>Budišov</v>
      </c>
      <c r="C182" s="22" t="str">
        <f>'Distribuční seznam'!D181</f>
        <v>č.p. 221</v>
      </c>
      <c r="D182" s="22" t="str">
        <f>'Distribuční seznam'!G181</f>
        <v>Mgr. Milan Procházka</v>
      </c>
      <c r="E182" s="28">
        <f>'Distribuční seznam'!H181</f>
        <v>724091786</v>
      </c>
      <c r="F182" s="23">
        <f>'Distribuční seznam'!J181</f>
        <v>30</v>
      </c>
    </row>
    <row r="183" spans="1:6" ht="30" customHeight="1">
      <c r="A183" s="22" t="str">
        <f>'Distribuční seznam'!F182</f>
        <v>Základní škola Třebíč, ul. Kpt. Jaroše 836</v>
      </c>
      <c r="B183" s="22" t="str">
        <f>'Distribuční seznam'!C182</f>
        <v>Třebíč</v>
      </c>
      <c r="C183" s="22" t="str">
        <f>'Distribuční seznam'!D182</f>
        <v>Kpt. Jaroše 836/1</v>
      </c>
      <c r="D183" s="22" t="str">
        <f>'Distribuční seznam'!G182</f>
        <v>Mgr. Karel Dolák</v>
      </c>
      <c r="E183" s="28">
        <f>'Distribuční seznam'!H182</f>
        <v>568826052</v>
      </c>
      <c r="F183" s="23">
        <f>'Distribuční seznam'!J182</f>
        <v>49</v>
      </c>
    </row>
    <row r="184" spans="1:6" ht="30" customHeight="1">
      <c r="A184" s="22" t="str">
        <f>'Distribuční seznam'!F183</f>
        <v>Základní škola a mateřská škola Heraltice, okres Třebíč, příspěvková organizace</v>
      </c>
      <c r="B184" s="22" t="str">
        <f>'Distribuční seznam'!C183</f>
        <v>Heraltice</v>
      </c>
      <c r="C184" s="22" t="str">
        <f>'Distribuční seznam'!D183</f>
        <v>č.p. 80</v>
      </c>
      <c r="D184" s="22" t="str">
        <f>'Distribuční seznam'!G183</f>
        <v>Mgr. Stanislav Bartheldy</v>
      </c>
      <c r="E184" s="28">
        <f>'Distribuční seznam'!H183</f>
        <v>568870635</v>
      </c>
      <c r="F184" s="23">
        <f>'Distribuční seznam'!J183</f>
        <v>5</v>
      </c>
    </row>
    <row r="185" spans="1:6" ht="30" customHeight="1">
      <c r="A185" s="22" t="str">
        <f>'Distribuční seznam'!F184</f>
        <v>Základní škola a Mateřská škola Lipník, okres Třebíč, příspěvková organizace</v>
      </c>
      <c r="B185" s="22" t="str">
        <f>'Distribuční seznam'!C184</f>
        <v>Lipník</v>
      </c>
      <c r="C185" s="22" t="str">
        <f>'Distribuční seznam'!D184</f>
        <v>č.p. 42</v>
      </c>
      <c r="D185" s="22" t="str">
        <f>'Distribuční seznam'!G184</f>
        <v>Mgr. Dagmar Koubková</v>
      </c>
      <c r="E185" s="28">
        <f>'Distribuční seznam'!H184</f>
        <v>568862172</v>
      </c>
      <c r="F185" s="23">
        <f>'Distribuční seznam'!J184</f>
        <v>3</v>
      </c>
    </row>
    <row r="186" spans="1:6" ht="30" customHeight="1">
      <c r="A186" s="22" t="str">
        <f>'Distribuční seznam'!F185</f>
        <v>Základní škola a mateřská škola Třebíč, Na Kopcích 342</v>
      </c>
      <c r="B186" s="22" t="str">
        <f>'Distribuční seznam'!C185</f>
        <v>Třebíč</v>
      </c>
      <c r="C186" s="22" t="str">
        <f>'Distribuční seznam'!D185</f>
        <v>Na Kopcích 342</v>
      </c>
      <c r="D186" s="22" t="str">
        <f>'Distribuční seznam'!G185</f>
        <v>Mgr. Vítězslav Bártl</v>
      </c>
      <c r="E186" s="28">
        <f>'Distribuční seznam'!H185</f>
        <v>568606100</v>
      </c>
      <c r="F186" s="23">
        <f>'Distribuční seznam'!J185</f>
        <v>27</v>
      </c>
    </row>
    <row r="187" spans="1:6" ht="30" customHeight="1">
      <c r="A187" s="22" t="str">
        <f>'Distribuční seznam'!F186</f>
        <v>Základní škola Police, příspěvková organizace</v>
      </c>
      <c r="B187" s="22" t="str">
        <f>'Distribuční seznam'!C186</f>
        <v>Police</v>
      </c>
      <c r="C187" s="22" t="str">
        <f>'Distribuční seznam'!D186</f>
        <v>č.p. 146</v>
      </c>
      <c r="D187" s="22" t="str">
        <f>'Distribuční seznam'!G186</f>
        <v>Mgr. Marie Frühaufová</v>
      </c>
      <c r="E187" s="28">
        <f>'Distribuční seznam'!H186</f>
        <v>568445022</v>
      </c>
      <c r="F187" s="23">
        <f>'Distribuční seznam'!J186</f>
        <v>8</v>
      </c>
    </row>
    <row r="188" spans="1:6" ht="30" customHeight="1">
      <c r="A188" s="22" t="str">
        <f>'Distribuční seznam'!F187</f>
        <v>Základní škola Světlo s.r.o.</v>
      </c>
      <c r="B188" s="22" t="str">
        <f>'Distribuční seznam'!C187</f>
        <v>Třebíč</v>
      </c>
      <c r="C188" s="22" t="str">
        <f>'Distribuční seznam'!D187</f>
        <v>Demlova 890</v>
      </c>
      <c r="D188" s="22" t="str">
        <f>'Distribuční seznam'!G187</f>
        <v>Mgr. Hana Hrozníčková</v>
      </c>
      <c r="E188" s="28">
        <f>'Distribuční seznam'!H187</f>
        <v>561200434</v>
      </c>
      <c r="F188" s="23">
        <f>'Distribuční seznam'!J187</f>
        <v>11</v>
      </c>
    </row>
    <row r="189" spans="1:6" ht="30" customHeight="1">
      <c r="A189" s="22" t="str">
        <f>'Distribuční seznam'!F188</f>
        <v>Základní škola a Mateřská škola Kojetice, okres Třebíč, příspěvková organizace</v>
      </c>
      <c r="B189" s="22" t="str">
        <f>'Distribuční seznam'!C188</f>
        <v>Třebíč</v>
      </c>
      <c r="C189" s="22" t="str">
        <f>'Distribuční seznam'!D188</f>
        <v>9. května 53/3</v>
      </c>
      <c r="D189" s="22" t="str">
        <f>'Distribuční seznam'!G188</f>
        <v>Petr Mejzlík</v>
      </c>
      <c r="E189" s="28">
        <f>'Distribuční seznam'!H188</f>
        <v>568883141</v>
      </c>
      <c r="F189" s="23">
        <f>'Distribuční seznam'!J188</f>
        <v>28</v>
      </c>
    </row>
    <row r="190" spans="1:6" ht="30" customHeight="1">
      <c r="A190" s="22" t="str">
        <f>'Distribuční seznam'!F189</f>
        <v>Základní škola a mateřská škola Tasov</v>
      </c>
      <c r="B190" s="22" t="str">
        <f>'Distribuční seznam'!C189</f>
        <v>Tasov</v>
      </c>
      <c r="C190" s="22" t="str">
        <f>'Distribuční seznam'!D189</f>
        <v>č.p. 37</v>
      </c>
      <c r="D190" s="22" t="str">
        <f>'Distribuční seznam'!G189</f>
        <v>Mgr. Irena Martincová</v>
      </c>
      <c r="E190" s="28">
        <f>'Distribuční seznam'!H189</f>
        <v>566547134</v>
      </c>
      <c r="F190" s="23">
        <f>'Distribuční seznam'!J189</f>
        <v>16</v>
      </c>
    </row>
    <row r="191" spans="1:6" ht="30" customHeight="1">
      <c r="A191" s="22" t="str">
        <f>'Distribuční seznam'!F190</f>
        <v>Základní škola a Mateřská škola Písečné, příspěvková organizace</v>
      </c>
      <c r="B191" s="22" t="str">
        <f>'Distribuční seznam'!C190</f>
        <v>Písečné</v>
      </c>
      <c r="C191" s="22" t="str">
        <f>'Distribuční seznam'!D190</f>
        <v>č.p. 30</v>
      </c>
      <c r="D191" s="22" t="str">
        <f>'Distribuční seznam'!G190</f>
        <v>Mgr. Jana Vojtová</v>
      </c>
      <c r="E191" s="28">
        <f>'Distribuční seznam'!H190</f>
        <v>566573226</v>
      </c>
      <c r="F191" s="23">
        <f>'Distribuční seznam'!J190</f>
        <v>5</v>
      </c>
    </row>
    <row r="192" spans="1:6" ht="30" customHeight="1">
      <c r="A192" s="22" t="str">
        <f>'Distribuční seznam'!F191</f>
        <v>Základní škola a Mateřská škola Dalečín, příspěvková organizace</v>
      </c>
      <c r="B192" s="22" t="str">
        <f>'Distribuční seznam'!C191</f>
        <v>Dalečín</v>
      </c>
      <c r="C192" s="22" t="str">
        <f>'Distribuční seznam'!D191</f>
        <v>č.p. 107</v>
      </c>
      <c r="D192" s="22" t="str">
        <f>'Distribuční seznam'!G191</f>
        <v>Mgr. Marcela Kotoučková</v>
      </c>
      <c r="E192" s="28">
        <f>'Distribuční seznam'!H191</f>
        <v>566573135</v>
      </c>
      <c r="F192" s="23">
        <f>'Distribuční seznam'!J191</f>
        <v>5</v>
      </c>
    </row>
    <row r="193" spans="1:6" ht="30" customHeight="1">
      <c r="A193" s="22" t="str">
        <f>'Distribuční seznam'!F192</f>
        <v>Základní škola a mateřská škola Fryšava pod Žákovou horou, příspěvková organizace</v>
      </c>
      <c r="B193" s="22" t="str">
        <f>'Distribuční seznam'!C192</f>
        <v>Fryšava pod Žákovou horou</v>
      </c>
      <c r="C193" s="22" t="str">
        <f>'Distribuční seznam'!D192</f>
        <v>č.p. 100</v>
      </c>
      <c r="D193" s="22" t="str">
        <f>'Distribuční seznam'!G192</f>
        <v>Mgr. Kamil Hübner</v>
      </c>
      <c r="E193" s="28">
        <f>'Distribuční seznam'!H192</f>
        <v>566619240</v>
      </c>
      <c r="F193" s="23">
        <f>'Distribuční seznam'!J192</f>
        <v>2</v>
      </c>
    </row>
    <row r="194" spans="1:6" ht="30" customHeight="1">
      <c r="A194" s="22" t="str">
        <f>'Distribuční seznam'!F193</f>
        <v>Základní škola a Mateřská škola Křoví, příspěvková organizace</v>
      </c>
      <c r="B194" s="22" t="str">
        <f>'Distribuční seznam'!C193</f>
        <v>Křoví</v>
      </c>
      <c r="C194" s="22" t="str">
        <f>'Distribuční seznam'!D193</f>
        <v>č.p. 190</v>
      </c>
      <c r="D194" s="22" t="str">
        <f>'Distribuční seznam'!G193</f>
        <v>Mgr. Eva Minaříková</v>
      </c>
      <c r="E194" s="28">
        <f>'Distribuční seznam'!H193</f>
        <v>566538137</v>
      </c>
      <c r="F194" s="23">
        <f>'Distribuční seznam'!J193</f>
        <v>8</v>
      </c>
    </row>
    <row r="195" spans="1:6" ht="30" customHeight="1">
      <c r="A195" s="22" t="str">
        <f>'Distribuční seznam'!F194</f>
        <v>Základní škola a Mateřská škola Moravec, příspěvková organizace</v>
      </c>
      <c r="B195" s="22" t="str">
        <f>'Distribuční seznam'!C194</f>
        <v>Moravec</v>
      </c>
      <c r="C195" s="22" t="str">
        <f>'Distribuční seznam'!D194</f>
        <v>č.p. 45</v>
      </c>
      <c r="D195" s="22" t="str">
        <f>'Distribuční seznam'!G194</f>
        <v>Mgr. Veronika Pechová</v>
      </c>
      <c r="E195" s="28">
        <f>'Distribuční seznam'!H194</f>
        <v>566673742</v>
      </c>
      <c r="F195" s="23">
        <f>'Distribuční seznam'!J194</f>
        <v>8</v>
      </c>
    </row>
    <row r="196" spans="1:6" ht="30" customHeight="1">
      <c r="A196" s="22" t="str">
        <f>'Distribuční seznam'!F195</f>
        <v>Základní škola Netín, okres Žďár nad Sázavou</v>
      </c>
      <c r="B196" s="22" t="str">
        <f>'Distribuční seznam'!C195</f>
        <v>Netín</v>
      </c>
      <c r="C196" s="22" t="str">
        <f>'Distribuční seznam'!D195</f>
        <v>č.p. 14</v>
      </c>
      <c r="D196" s="22" t="str">
        <f>'Distribuční seznam'!G195</f>
        <v>Mgr. Gabriela Holá</v>
      </c>
      <c r="E196" s="28">
        <f>'Distribuční seznam'!H195</f>
        <v>566544251</v>
      </c>
      <c r="F196" s="23">
        <f>'Distribuční seznam'!J195</f>
        <v>7</v>
      </c>
    </row>
    <row r="197" spans="1:6" ht="30" customHeight="1">
      <c r="A197" s="22" t="str">
        <f>'Distribuční seznam'!F196</f>
        <v>Základní škola Nížkov</v>
      </c>
      <c r="B197" s="22" t="str">
        <f>'Distribuční seznam'!C196</f>
        <v>Nížkov</v>
      </c>
      <c r="C197" s="22" t="str">
        <f>'Distribuční seznam'!D196</f>
        <v>č.p. 11</v>
      </c>
      <c r="D197" s="22" t="str">
        <f>'Distribuční seznam'!G196</f>
        <v>Mgr. Marta Novotná</v>
      </c>
      <c r="E197" s="28">
        <f>'Distribuční seznam'!H196</f>
        <v>725861215</v>
      </c>
      <c r="F197" s="23">
        <f>'Distribuční seznam'!J196</f>
        <v>11</v>
      </c>
    </row>
    <row r="198" spans="1:6" ht="30" customHeight="1">
      <c r="A198" s="22" t="str">
        <f>'Distribuční seznam'!F197</f>
        <v>Základní škola a Mateřská škola Křídla, okres Žďár nad Sázavou, příspěvková organizace</v>
      </c>
      <c r="B198" s="22" t="str">
        <f>'Distribuční seznam'!C197</f>
        <v>Křídla</v>
      </c>
      <c r="C198" s="22" t="str">
        <f>'Distribuční seznam'!D197</f>
        <v>č.p. 52</v>
      </c>
      <c r="D198" s="22" t="str">
        <f>'Distribuční seznam'!G197</f>
        <v>Mgr. Markéta Šimková</v>
      </c>
      <c r="E198" s="28">
        <f>'Distribuční seznam'!H197</f>
        <v>566615793</v>
      </c>
      <c r="F198" s="23">
        <f>'Distribuční seznam'!J197</f>
        <v>7</v>
      </c>
    </row>
    <row r="199" spans="1:6" ht="30" customHeight="1">
      <c r="A199" s="22" t="str">
        <f>'Distribuční seznam'!F198</f>
        <v>Základní škola a Mateřská škola Nová Ves u Nového Města na Moravě, okres Žďár nad Sázavou, příspěvková organizace</v>
      </c>
      <c r="B199" s="22" t="str">
        <f>'Distribuční seznam'!C198</f>
        <v>Nová Ves u Nového Města na Moravě</v>
      </c>
      <c r="C199" s="22" t="str">
        <f>'Distribuční seznam'!D198</f>
        <v>č.p. 70</v>
      </c>
      <c r="D199" s="22" t="str">
        <f>'Distribuční seznam'!G198</f>
        <v>Mgr. Libor Skryja</v>
      </c>
      <c r="E199" s="28">
        <f>'Distribuční seznam'!H198</f>
        <v>566616429</v>
      </c>
      <c r="F199" s="23">
        <f>'Distribuční seznam'!J198</f>
        <v>7</v>
      </c>
    </row>
    <row r="200" spans="1:6" ht="30" customHeight="1">
      <c r="A200" s="22" t="str">
        <f>'Distribuční seznam'!F199</f>
        <v>Základní škola a Mateřská škola Radňovice, příspěvková organizace</v>
      </c>
      <c r="B200" s="22" t="str">
        <f>'Distribuční seznam'!C199</f>
        <v>Radňovice</v>
      </c>
      <c r="C200" s="22" t="str">
        <f>'Distribuční seznam'!D199</f>
        <v>č.p. 54</v>
      </c>
      <c r="D200" s="22" t="str">
        <f>'Distribuční seznam'!G199</f>
        <v>PaedDr. Iva Jinková</v>
      </c>
      <c r="E200" s="28">
        <f>'Distribuční seznam'!H199</f>
        <v>566615789</v>
      </c>
      <c r="F200" s="23">
        <f>'Distribuční seznam'!J199</f>
        <v>6</v>
      </c>
    </row>
    <row r="201" spans="1:6" ht="30" customHeight="1">
      <c r="A201" s="22" t="str">
        <f>'Distribuční seznam'!F200</f>
        <v>Základní škola a Mateřská škola Zubří, okres Žďár nad Sázavou, příspěvková organizace</v>
      </c>
      <c r="B201" s="22" t="str">
        <f>'Distribuční seznam'!C200</f>
        <v>Zubří</v>
      </c>
      <c r="C201" s="22" t="str">
        <f>'Distribuční seznam'!D200</f>
        <v>č.p. 77</v>
      </c>
      <c r="D201" s="22" t="str">
        <f>'Distribuční seznam'!G200</f>
        <v>Mgr. Hana Stejskalová</v>
      </c>
      <c r="E201" s="28">
        <f>'Distribuční seznam'!H200</f>
        <v>566615123</v>
      </c>
      <c r="F201" s="23">
        <f>'Distribuční seznam'!J200</f>
        <v>10</v>
      </c>
    </row>
    <row r="202" spans="1:6" ht="30" customHeight="1">
      <c r="A202" s="22" t="str">
        <f>'Distribuční seznam'!F201</f>
        <v>Základní škola Ostrov nad Oslavou, okres Žďár nad Sázavou, příspěvková organizace</v>
      </c>
      <c r="B202" s="22" t="str">
        <f>'Distribuční seznam'!C201</f>
        <v>Ostrov nad Oslavou</v>
      </c>
      <c r="C202" s="22" t="str">
        <f>'Distribuční seznam'!D201</f>
        <v>č.p. 93</v>
      </c>
      <c r="D202" s="22" t="str">
        <f>'Distribuční seznam'!G201</f>
        <v>Mgr. Marie Svítilová</v>
      </c>
      <c r="E202" s="28">
        <f>'Distribuční seznam'!H201</f>
        <v>566678137</v>
      </c>
      <c r="F202" s="23">
        <f>'Distribuční seznam'!J201</f>
        <v>9</v>
      </c>
    </row>
    <row r="203" spans="1:6" ht="30" customHeight="1">
      <c r="A203" s="22" t="str">
        <f>'Distribuční seznam'!F202</f>
        <v>Základní škola Prosetín a Mateřská škola Prosetín, okres Žďár nad Sázavou, příspěvková organizace</v>
      </c>
      <c r="B203" s="22" t="str">
        <f>'Distribuční seznam'!C202</f>
        <v>Prosetín</v>
      </c>
      <c r="C203" s="22" t="str">
        <f>'Distribuční seznam'!D202</f>
        <v>č.p. 70</v>
      </c>
      <c r="D203" s="22" t="str">
        <f>'Distribuční seznam'!G202</f>
        <v>Mgr. Ilona Lukášková</v>
      </c>
      <c r="E203" s="28">
        <f>'Distribuční seznam'!H202</f>
        <v>516463325</v>
      </c>
      <c r="F203" s="23">
        <f>'Distribuční seznam'!J202</f>
        <v>4</v>
      </c>
    </row>
    <row r="204" spans="1:6" ht="30" customHeight="1">
      <c r="A204" s="22" t="str">
        <f>'Distribuční seznam'!F203</f>
        <v>Základní škola a Mateřská škola Radešínská Svratka, okres Žďár nad Sázavou, příspěvková organizace</v>
      </c>
      <c r="B204" s="22" t="str">
        <f>'Distribuční seznam'!C203</f>
        <v>Radešínská Svratka</v>
      </c>
      <c r="C204" s="22" t="str">
        <f>'Distribuční seznam'!D203</f>
        <v>č.p. 95</v>
      </c>
      <c r="D204" s="22" t="str">
        <f>'Distribuční seznam'!G203</f>
        <v>Josef Novák</v>
      </c>
      <c r="E204" s="28">
        <f>'Distribuční seznam'!H203</f>
        <v>566673333</v>
      </c>
      <c r="F204" s="23">
        <f>'Distribuční seznam'!J203</f>
        <v>7</v>
      </c>
    </row>
    <row r="205" spans="1:6" ht="30" customHeight="1">
      <c r="A205" s="22" t="str">
        <f>'Distribuční seznam'!F204</f>
        <v>Základní škola Rozsochy, okres Žďár nad Sázavou, příspěvková organizace</v>
      </c>
      <c r="B205" s="22" t="str">
        <f>'Distribuční seznam'!C204</f>
        <v>Rozsochy</v>
      </c>
      <c r="C205" s="22" t="str">
        <f>'Distribuční seznam'!D204</f>
        <v>č.p. 64</v>
      </c>
      <c r="D205" s="22" t="str">
        <f>'Distribuční seznam'!G204</f>
        <v>Mgr. Renata Pavlačková</v>
      </c>
      <c r="E205" s="28">
        <f>'Distribuční seznam'!H204</f>
        <v>774717460</v>
      </c>
      <c r="F205" s="23">
        <f>'Distribuční seznam'!J204</f>
        <v>6</v>
      </c>
    </row>
    <row r="206" spans="1:6" ht="30" customHeight="1">
      <c r="A206" s="22" t="str">
        <f>'Distribuční seznam'!F205</f>
        <v>Základní škola a Mateřská škola Řečice, příspěvková organizace</v>
      </c>
      <c r="B206" s="22" t="str">
        <f>'Distribuční seznam'!C205</f>
        <v>Řečice</v>
      </c>
      <c r="C206" s="22" t="str">
        <f>'Distribuční seznam'!D205</f>
        <v>č.p. 93</v>
      </c>
      <c r="D206" s="22" t="str">
        <f>'Distribuční seznam'!G205</f>
        <v>Mgr. Věra Kovářová</v>
      </c>
      <c r="E206" s="28">
        <f>'Distribuční seznam'!H205</f>
        <v>566673250</v>
      </c>
      <c r="F206" s="23">
        <f>'Distribuční seznam'!J205</f>
        <v>9</v>
      </c>
    </row>
    <row r="207" spans="1:6" ht="30" customHeight="1">
      <c r="A207" s="22" t="str">
        <f>'Distribuční seznam'!F206</f>
        <v>Základní škola a mateřská škola Sázava, příspěvková organizace</v>
      </c>
      <c r="B207" s="22" t="str">
        <f>'Distribuční seznam'!C206</f>
        <v>Sázava</v>
      </c>
      <c r="C207" s="22" t="str">
        <f>'Distribuční seznam'!D206</f>
        <v>č.p. 80</v>
      </c>
      <c r="D207" s="22" t="str">
        <f>'Distribuční seznam'!G206</f>
        <v>Mgr. Milena Mikysková</v>
      </c>
      <c r="E207" s="28">
        <f>'Distribuční seznam'!H206</f>
        <v>566666269</v>
      </c>
      <c r="F207" s="23">
        <f>'Distribuční seznam'!J206</f>
        <v>9</v>
      </c>
    </row>
    <row r="208" spans="1:6" ht="30" customHeight="1">
      <c r="A208" s="22" t="str">
        <f>'Distribuční seznam'!F207</f>
        <v>Základní škola a Mateřská škola Škrdlovice, příspěvková organizace</v>
      </c>
      <c r="B208" s="22" t="str">
        <f>'Distribuční seznam'!C207</f>
        <v>Škrdlovice</v>
      </c>
      <c r="C208" s="22" t="str">
        <f>'Distribuční seznam'!D207</f>
        <v>č.p. 110</v>
      </c>
      <c r="D208" s="22" t="str">
        <f>'Distribuční seznam'!G207</f>
        <v>Mgr. Eva Hořínková</v>
      </c>
      <c r="E208" s="28">
        <f>'Distribuční seznam'!H207</f>
        <v>566659185</v>
      </c>
      <c r="F208" s="23">
        <f>'Distribuční seznam'!J207</f>
        <v>4</v>
      </c>
    </row>
    <row r="209" spans="1:6" ht="30" customHeight="1">
      <c r="A209" s="22" t="str">
        <f>'Distribuční seznam'!F208</f>
        <v>Základní škola Lavičky, okres Žďár nad Sázavou, příspěvková organizace</v>
      </c>
      <c r="B209" s="22" t="str">
        <f>'Distribuční seznam'!C208</f>
        <v>Lavičky</v>
      </c>
      <c r="C209" s="22" t="str">
        <f>'Distribuční seznam'!D208</f>
        <v>č.p. 62</v>
      </c>
      <c r="D209" s="22" t="str">
        <f>'Distribuční seznam'!G208</f>
        <v>Mgr. Magdaléna Rybárová</v>
      </c>
      <c r="E209" s="28">
        <f>'Distribuční seznam'!H208</f>
        <v>604951706</v>
      </c>
      <c r="F209" s="23">
        <f>'Distribuční seznam'!J208</f>
        <v>12</v>
      </c>
    </row>
    <row r="210" spans="1:6" ht="30" customHeight="1">
      <c r="A210" s="22" t="str">
        <f>'Distribuční seznam'!F209</f>
        <v>Základní škola a mateřská škola Velké Meziříčí, Lhotky 42, příspěvková organizace</v>
      </c>
      <c r="B210" s="22" t="str">
        <f>'Distribuční seznam'!C209</f>
        <v>Velké Meziříčí</v>
      </c>
      <c r="C210" s="22" t="str">
        <f>'Distribuční seznam'!D209</f>
        <v>Lhotky 42</v>
      </c>
      <c r="D210" s="22" t="str">
        <f>'Distribuční seznam'!G209</f>
        <v>Mgr. Eva Součková</v>
      </c>
      <c r="E210" s="28">
        <f>'Distribuční seznam'!H209</f>
        <v>566523184</v>
      </c>
      <c r="F210" s="23">
        <f>'Distribuční seznam'!J209</f>
        <v>4</v>
      </c>
    </row>
    <row r="211" spans="1:6" ht="30" customHeight="1">
      <c r="A211" s="22" t="str">
        <f>'Distribuční seznam'!F210</f>
        <v>Základní škola a mateřská škola Oslavice, příspěvková organizace</v>
      </c>
      <c r="B211" s="22" t="str">
        <f>'Distribuční seznam'!C210</f>
        <v>Oslavice</v>
      </c>
      <c r="C211" s="22" t="str">
        <f>'Distribuční seznam'!D210</f>
        <v>č.p. 67</v>
      </c>
      <c r="D211" s="22" t="str">
        <f>'Distribuční seznam'!G210</f>
        <v>Ing. Lenka Havlíková</v>
      </c>
      <c r="E211" s="28">
        <f>'Distribuční seznam'!H210</f>
        <v>566523066</v>
      </c>
      <c r="F211" s="23">
        <f>'Distribuční seznam'!J210</f>
        <v>5</v>
      </c>
    </row>
    <row r="212" spans="1:6" ht="30" customHeight="1">
      <c r="A212" s="22" t="str">
        <f>'Distribuční seznam'!F211</f>
        <v>Základní škola Ruda, příspěvková organizace</v>
      </c>
      <c r="B212" s="22" t="str">
        <f>'Distribuční seznam'!C211</f>
        <v>Ruda</v>
      </c>
      <c r="C212" s="22" t="str">
        <f>'Distribuční seznam'!D211</f>
        <v>č.p. 58</v>
      </c>
      <c r="D212" s="22" t="str">
        <f>'Distribuční seznam'!G211</f>
        <v>Mgr. Eva Bednářová</v>
      </c>
      <c r="E212" s="28">
        <f>'Distribuční seznam'!H211</f>
        <v>566536340</v>
      </c>
      <c r="F212" s="23">
        <f>'Distribuční seznam'!J211</f>
        <v>2</v>
      </c>
    </row>
    <row r="213" spans="1:6" ht="30" customHeight="1">
      <c r="A213" s="22" t="str">
        <f>'Distribuční seznam'!F212</f>
        <v>Základní škola a Mateřská škola Věcov, okres Žďár nad Sázavou, příspěvková organizace</v>
      </c>
      <c r="B213" s="22" t="str">
        <f>'Distribuční seznam'!C212</f>
        <v>Věcov</v>
      </c>
      <c r="C213" s="22" t="str">
        <f>'Distribuční seznam'!D212</f>
        <v>č.p. 66</v>
      </c>
      <c r="D213" s="22" t="str">
        <f>'Distribuční seznam'!G212</f>
        <v>Mgr. Miroslava Prudká</v>
      </c>
      <c r="E213" s="28">
        <f>'Distribuční seznam'!H212</f>
        <v>739013665</v>
      </c>
      <c r="F213" s="23">
        <f>'Distribuční seznam'!J212</f>
        <v>4</v>
      </c>
    </row>
    <row r="214" spans="1:6" ht="30" customHeight="1">
      <c r="A214" s="22" t="str">
        <f>'Distribuční seznam'!F213</f>
        <v>Základní škola a Mateřská škola Vír, okres Žďár nad Sázavou, příspěvková organizace</v>
      </c>
      <c r="B214" s="22" t="str">
        <f>'Distribuční seznam'!C213</f>
        <v>Vír</v>
      </c>
      <c r="C214" s="22" t="str">
        <f>'Distribuční seznam'!D213</f>
        <v>č.p. 58</v>
      </c>
      <c r="D214" s="22" t="str">
        <f>'Distribuční seznam'!G213</f>
        <v>Mgr. Petra Zánová</v>
      </c>
      <c r="E214" s="28">
        <f>'Distribuční seznam'!H213</f>
        <v>739465344</v>
      </c>
      <c r="F214" s="23">
        <f>'Distribuční seznam'!J213</f>
        <v>7</v>
      </c>
    </row>
    <row r="215" spans="1:6" ht="30" customHeight="1">
      <c r="A215" s="22" t="str">
        <f>'Distribuční seznam'!F214</f>
        <v>Základní škola Vojnův Městec, okres Žďár nad Sázavou, příspěvková organizace</v>
      </c>
      <c r="B215" s="22" t="str">
        <f>'Distribuční seznam'!C214</f>
        <v>Vojnův Městec</v>
      </c>
      <c r="C215" s="22" t="str">
        <f>'Distribuční seznam'!D214</f>
        <v>č.p. 95</v>
      </c>
      <c r="D215" s="22" t="str">
        <f>'Distribuční seznam'!G214</f>
        <v>Mgr. Šárka Stejskalová</v>
      </c>
      <c r="E215" s="28">
        <f>'Distribuční seznam'!H214</f>
        <v>566659347</v>
      </c>
      <c r="F215" s="23">
        <f>'Distribuční seznam'!J214</f>
        <v>4</v>
      </c>
    </row>
    <row r="216" spans="1:6" ht="30" customHeight="1">
      <c r="A216" s="22" t="str">
        <f>'Distribuční seznam'!F215</f>
        <v>Základní škola a Mateřská škola Hamry nad Sázavou, příspěvková organizace</v>
      </c>
      <c r="B216" s="22" t="str">
        <f>'Distribuční seznam'!C215</f>
        <v>Hamry nad Sázavou</v>
      </c>
      <c r="C216" s="22" t="str">
        <f>'Distribuční seznam'!D215</f>
        <v>č.p. 133</v>
      </c>
      <c r="D216" s="22" t="str">
        <f>'Distribuční seznam'!G215</f>
        <v>Mgr. Miloslav Švoma</v>
      </c>
      <c r="E216" s="28">
        <f>'Distribuční seznam'!H215</f>
        <v>775994411</v>
      </c>
      <c r="F216" s="23">
        <f>'Distribuční seznam'!J215</f>
        <v>14</v>
      </c>
    </row>
    <row r="217" spans="1:6" ht="30" customHeight="1">
      <c r="A217" s="22" t="str">
        <f>'Distribuční seznam'!F216</f>
        <v>Základní škola a mateřská škola Velké Meziříčí, Mostiště 50, příspěvková organizace</v>
      </c>
      <c r="B217" s="22" t="str">
        <f>'Distribuční seznam'!C216</f>
        <v>Velké Meziříčí</v>
      </c>
      <c r="C217" s="22" t="str">
        <f>'Distribuční seznam'!D216</f>
        <v>Mostiště 50</v>
      </c>
      <c r="D217" s="22" t="str">
        <f>'Distribuční seznam'!G216</f>
        <v>Mgr. Jitka Hublová</v>
      </c>
      <c r="E217" s="28">
        <f>'Distribuční seznam'!H216</f>
        <v>566522991</v>
      </c>
      <c r="F217" s="23">
        <f>'Distribuční seznam'!J216</f>
        <v>7</v>
      </c>
    </row>
    <row r="218" spans="1:6" ht="30" customHeight="1">
      <c r="A218" s="22" t="str">
        <f>'Distribuční seznam'!F217</f>
        <v>Základní škola a Mateřská škola Štěpánov nad Svratkou, okres Žďár nad Sázavou, příspěvková organizace</v>
      </c>
      <c r="B218" s="22" t="str">
        <f>'Distribuční seznam'!C217</f>
        <v>Štěpánov nad Svratkou</v>
      </c>
      <c r="C218" s="22" t="str">
        <f>'Distribuční seznam'!D217</f>
        <v>č.p. 159</v>
      </c>
      <c r="D218" s="22" t="str">
        <f>'Distribuční seznam'!G217</f>
        <v>Mgr. Jiří Dufek</v>
      </c>
      <c r="E218" s="28">
        <f>'Distribuční seznam'!H217</f>
        <v>566560535</v>
      </c>
      <c r="F218" s="23">
        <f>'Distribuční seznam'!J217</f>
        <v>18</v>
      </c>
    </row>
    <row r="219" spans="1:6" ht="30" customHeight="1">
      <c r="A219" s="22" t="str">
        <f>'Distribuční seznam'!F218</f>
        <v>Základní škola a Mateřská škola Polnička, okres Žďár nad Sázavou</v>
      </c>
      <c r="B219" s="22" t="str">
        <f>'Distribuční seznam'!C218</f>
        <v>Polnička</v>
      </c>
      <c r="C219" s="22" t="str">
        <f>'Distribuční seznam'!D218</f>
        <v>č.p. 147</v>
      </c>
      <c r="D219" s="22" t="str">
        <f>'Distribuční seznam'!G218</f>
        <v>Mgr. Jana Vavřínková</v>
      </c>
      <c r="E219" s="28">
        <f>'Distribuční seznam'!H218</f>
        <v>566625768</v>
      </c>
      <c r="F219" s="23">
        <f>'Distribuční seznam'!J218</f>
        <v>13</v>
      </c>
    </row>
    <row r="220" spans="1:6" ht="30" customHeight="1">
      <c r="A220" s="22" t="str">
        <f>'Distribuční seznam'!F219</f>
        <v>Základní škola Bobrová, okres Žďár nad Sázavou, příspěvková organizace</v>
      </c>
      <c r="B220" s="22" t="str">
        <f>'Distribuční seznam'!C219</f>
        <v>Bobrová</v>
      </c>
      <c r="C220" s="22" t="str">
        <f>'Distribuční seznam'!D219</f>
        <v>č.p. 129</v>
      </c>
      <c r="D220" s="22" t="str">
        <f>'Distribuční seznam'!G219</f>
        <v>Mgr. Jaroslav Strnad</v>
      </c>
      <c r="E220" s="28">
        <f>'Distribuční seznam'!H219</f>
        <v>566673297</v>
      </c>
      <c r="F220" s="23">
        <f>'Distribuční seznam'!J219</f>
        <v>26</v>
      </c>
    </row>
    <row r="221" spans="1:6" ht="30" customHeight="1">
      <c r="A221" s="22" t="str">
        <f>'Distribuční seznam'!F220</f>
        <v>Základní škola a mateřská škola Bohdalov</v>
      </c>
      <c r="B221" s="22" t="str">
        <f>'Distribuční seznam'!C220</f>
        <v>Bohdalov</v>
      </c>
      <c r="C221" s="22" t="str">
        <f>'Distribuční seznam'!D220</f>
        <v>č.p. 205</v>
      </c>
      <c r="D221" s="22" t="str">
        <f>'Distribuční seznam'!G220</f>
        <v>Mgr. Dagmar Laštovičková</v>
      </c>
      <c r="E221" s="28">
        <f>'Distribuční seznam'!H220</f>
        <v>566677123</v>
      </c>
      <c r="F221" s="23">
        <f>'Distribuční seznam'!J220</f>
        <v>15</v>
      </c>
    </row>
    <row r="222" spans="1:6" ht="30" customHeight="1">
      <c r="A222" s="22" t="str">
        <f>'Distribuční seznam'!F221</f>
        <v>Základní škola Hany Benešové a Mateřská škola Bory, příspěvková organizace</v>
      </c>
      <c r="B222" s="22" t="str">
        <f>'Distribuční seznam'!C221</f>
        <v>Bory</v>
      </c>
      <c r="C222" s="22" t="str">
        <f>'Distribuční seznam'!D221</f>
        <v>Dolní Bory 161</v>
      </c>
      <c r="D222" s="22" t="str">
        <f>'Distribuční seznam'!G221</f>
        <v>Mgr. František Eliáš</v>
      </c>
      <c r="E222" s="28">
        <f>'Distribuční seznam'!H221</f>
        <v>566535177</v>
      </c>
      <c r="F222" s="23">
        <f>'Distribuční seznam'!J221</f>
        <v>17</v>
      </c>
    </row>
    <row r="223" spans="1:6" ht="30" customHeight="1">
      <c r="A223" s="22" t="str">
        <f>'Distribuční seznam'!F222</f>
        <v>Základní škola Bystřice n. P., Nádražní 615</v>
      </c>
      <c r="B223" s="22" t="str">
        <f>'Distribuční seznam'!C222</f>
        <v>Bystřice nad Pernštejnem</v>
      </c>
      <c r="C223" s="22" t="str">
        <f>'Distribuční seznam'!D222</f>
        <v>Nádražní 615</v>
      </c>
      <c r="D223" s="22" t="str">
        <f>'Distribuční seznam'!G222</f>
        <v>Mgr. Martin Horák</v>
      </c>
      <c r="E223" s="28">
        <f>'Distribuční seznam'!H222</f>
        <v>566550401</v>
      </c>
      <c r="F223" s="23">
        <f>'Distribuční seznam'!J222</f>
        <v>35</v>
      </c>
    </row>
    <row r="224" spans="1:6" ht="30" customHeight="1">
      <c r="A224" s="22" t="str">
        <f>'Distribuční seznam'!F223</f>
        <v>Základní škola T.G.Masaryka</v>
      </c>
      <c r="B224" s="22" t="str">
        <f>'Distribuční seznam'!C223</f>
        <v>Bystřice nad Pernštejnem</v>
      </c>
      <c r="C224" s="22" t="str">
        <f>'Distribuční seznam'!D223</f>
        <v>Tyršova 409</v>
      </c>
      <c r="D224" s="22" t="str">
        <f>'Distribuční seznam'!G223</f>
        <v>Mgr. Jaroslav Sláma</v>
      </c>
      <c r="E224" s="28">
        <f>'Distribuční seznam'!H223</f>
        <v>566552549</v>
      </c>
      <c r="F224" s="23">
        <f>'Distribuční seznam'!J223</f>
        <v>50</v>
      </c>
    </row>
    <row r="225" spans="1:6" ht="30" customHeight="1">
      <c r="A225" s="22" t="str">
        <f>'Distribuční seznam'!F224</f>
        <v>Základní škola a Mateřská škola Herálec, příspěvková organizace</v>
      </c>
      <c r="B225" s="22" t="str">
        <f>'Distribuční seznam'!C224</f>
        <v>Herálec</v>
      </c>
      <c r="C225" s="22" t="str">
        <f>'Distribuční seznam'!D224</f>
        <v>Český Herálec 440</v>
      </c>
      <c r="D225" s="22" t="str">
        <f>'Distribuční seznam'!G224</f>
        <v>Mgr. Jana Guličuková</v>
      </c>
      <c r="E225" s="28">
        <f>'Distribuční seznam'!H224</f>
        <v>566663124</v>
      </c>
      <c r="F225" s="23">
        <f>'Distribuční seznam'!J224</f>
        <v>9</v>
      </c>
    </row>
    <row r="226" spans="1:6" ht="30" customHeight="1">
      <c r="A226" s="22" t="str">
        <f>'Distribuční seznam'!F225</f>
        <v>Základní škola a Mateřská škola Jimramov, příspěvková organizace</v>
      </c>
      <c r="B226" s="22" t="str">
        <f>'Distribuční seznam'!C225</f>
        <v>Jimramov</v>
      </c>
      <c r="C226" s="22" t="str">
        <f>'Distribuční seznam'!D225</f>
        <v>Padělek 133</v>
      </c>
      <c r="D226" s="22" t="str">
        <f>'Distribuční seznam'!G225</f>
        <v xml:space="preserve">Mgr. Věra Křížová </v>
      </c>
      <c r="E226" s="28">
        <f>'Distribuční seznam'!H225</f>
        <v>566562512</v>
      </c>
      <c r="F226" s="23">
        <f>'Distribuční seznam'!J225</f>
        <v>17</v>
      </c>
    </row>
    <row r="227" spans="1:6" ht="30" customHeight="1">
      <c r="A227" s="22" t="str">
        <f>'Distribuční seznam'!F226</f>
        <v>Základní škola a mateřská škola Křižanov, příspěvková organizace</v>
      </c>
      <c r="B227" s="22" t="str">
        <f>'Distribuční seznam'!C226</f>
        <v>Křižanov</v>
      </c>
      <c r="C227" s="22" t="str">
        <f>'Distribuční seznam'!D226</f>
        <v>U Školy 321</v>
      </c>
      <c r="D227" s="22" t="str">
        <f>'Distribuční seznam'!G226</f>
        <v>Mgr. Daniel Ubr</v>
      </c>
      <c r="E227" s="28">
        <f>'Distribuční seznam'!H226</f>
        <v>566542099</v>
      </c>
      <c r="F227" s="23">
        <f>'Distribuční seznam'!J226</f>
        <v>20</v>
      </c>
    </row>
    <row r="228" spans="1:6" ht="30" customHeight="1">
      <c r="A228" s="22" t="str">
        <f>'Distribuční seznam'!F227</f>
        <v>Základní škola Měřín</v>
      </c>
      <c r="B228" s="22" t="str">
        <f>'Distribuční seznam'!C227</f>
        <v>Měřín</v>
      </c>
      <c r="C228" s="22" t="str">
        <f>'Distribuční seznam'!D227</f>
        <v>Náměstí 96</v>
      </c>
      <c r="D228" s="22" t="str">
        <f>'Distribuční seznam'!G227</f>
        <v>Mgr. Iveta Hlávková</v>
      </c>
      <c r="E228" s="28">
        <f>'Distribuční seznam'!H227</f>
        <v>566544169</v>
      </c>
      <c r="F228" s="23">
        <f>'Distribuční seznam'!J227</f>
        <v>40</v>
      </c>
    </row>
    <row r="229" spans="1:6" ht="30" customHeight="1">
      <c r="A229" s="22" t="str">
        <f>'Distribuční seznam'!F228</f>
        <v>Základní škola Nové Město na Moravě, Leandra Čecha 860, okres Žďár nad Sázavou</v>
      </c>
      <c r="B229" s="22" t="str">
        <f>'Distribuční seznam'!C228</f>
        <v>Nové Město na Moravě</v>
      </c>
      <c r="C229" s="22" t="str">
        <f>'Distribuční seznam'!D228</f>
        <v>Leandra Čecha 860</v>
      </c>
      <c r="D229" s="22" t="str">
        <f>'Distribuční seznam'!G228</f>
        <v>Mgr. Jan Krakovič</v>
      </c>
      <c r="E229" s="28">
        <f>'Distribuční seznam'!H228</f>
        <v>566598601</v>
      </c>
      <c r="F229" s="23">
        <f>'Distribuční seznam'!J228</f>
        <v>49</v>
      </c>
    </row>
    <row r="230" spans="1:6" ht="30" customHeight="1">
      <c r="A230" s="22" t="str">
        <f>'Distribuční seznam'!F229</f>
        <v>Základní škola a Mateřská škola Nové Veselí, příspěvková organizace</v>
      </c>
      <c r="B230" s="22" t="str">
        <f>'Distribuční seznam'!C229</f>
        <v>Nové Veselí</v>
      </c>
      <c r="C230" s="22" t="str">
        <f>'Distribuční seznam'!D229</f>
        <v>Na Městečku 1</v>
      </c>
      <c r="D230" s="22" t="str">
        <f>'Distribuční seznam'!G229</f>
        <v>Mgr. Tomáš Augustýn</v>
      </c>
      <c r="E230" s="28">
        <f>'Distribuční seznam'!H229</f>
        <v>566667131</v>
      </c>
      <c r="F230" s="23">
        <f>'Distribuční seznam'!J229</f>
        <v>25</v>
      </c>
    </row>
    <row r="231" spans="1:6" ht="30" customHeight="1">
      <c r="A231" s="22" t="str">
        <f>'Distribuční seznam'!F230</f>
        <v>Základní škola a mateřská škola Osová Bítýška</v>
      </c>
      <c r="B231" s="22" t="str">
        <f>'Distribuční seznam'!C230</f>
        <v>Osová Bítýška</v>
      </c>
      <c r="C231" s="22" t="str">
        <f>'Distribuční seznam'!D230</f>
        <v>č.p. 246</v>
      </c>
      <c r="D231" s="22" t="str">
        <f>'Distribuční seznam'!G230</f>
        <v>Mgr. Milan Malý</v>
      </c>
      <c r="E231" s="28">
        <f>'Distribuční seznam'!H230</f>
        <v>566536922</v>
      </c>
      <c r="F231" s="23">
        <f>'Distribuční seznam'!J230</f>
        <v>32</v>
      </c>
    </row>
    <row r="232" spans="1:6" ht="30" customHeight="1">
      <c r="A232" s="22" t="str">
        <f>'Distribuční seznam'!F231</f>
        <v>Základní škola a Mateřská škola Radostín nad Oslavou, příspěvková organizace</v>
      </c>
      <c r="B232" s="22" t="str">
        <f>'Distribuční seznam'!C231</f>
        <v>Radostín nad Oslavou</v>
      </c>
      <c r="C232" s="22" t="str">
        <f>'Distribuční seznam'!D231</f>
        <v>č.p. 136</v>
      </c>
      <c r="D232" s="22" t="str">
        <f>'Distribuční seznam'!G231</f>
        <v>Mgr. Jan Hladík</v>
      </c>
      <c r="E232" s="28">
        <f>'Distribuční seznam'!H231</f>
        <v>566670211</v>
      </c>
      <c r="F232" s="23">
        <f>'Distribuční seznam'!J231</f>
        <v>30</v>
      </c>
    </row>
    <row r="233" spans="1:6" ht="30" customHeight="1">
      <c r="A233" s="22" t="str">
        <f>'Distribuční seznam'!F232</f>
        <v>Základní škola a Mateřská škola Rovečné</v>
      </c>
      <c r="B233" s="22" t="str">
        <f>'Distribuční seznam'!C232</f>
        <v>Rovečné</v>
      </c>
      <c r="C233" s="22" t="str">
        <f>'Distribuční seznam'!D232</f>
        <v>č.p. 181</v>
      </c>
      <c r="D233" s="22" t="str">
        <f>'Distribuční seznam'!G232</f>
        <v>Mgr. Josef Dvořák</v>
      </c>
      <c r="E233" s="28">
        <f>'Distribuční seznam'!H232</f>
        <v>566574126</v>
      </c>
      <c r="F233" s="23">
        <f>'Distribuční seznam'!J232</f>
        <v>10</v>
      </c>
    </row>
    <row r="234" spans="1:6" ht="30" customHeight="1">
      <c r="A234" s="22" t="str">
        <f>'Distribuční seznam'!F233</f>
        <v>Základní škola a mateřská škola Sněžné, příspěvková organizace</v>
      </c>
      <c r="B234" s="22" t="str">
        <f>'Distribuční seznam'!C233</f>
        <v>Sněžné</v>
      </c>
      <c r="C234" s="22" t="str">
        <f>'Distribuční seznam'!D233</f>
        <v>č.p. 96</v>
      </c>
      <c r="D234" s="22" t="str">
        <f>'Distribuční seznam'!G233</f>
        <v>Mgr. Věra Matějů</v>
      </c>
      <c r="E234" s="28">
        <f>'Distribuční seznam'!H233</f>
        <v>566664270</v>
      </c>
      <c r="F234" s="23">
        <f>'Distribuční seznam'!J233</f>
        <v>15</v>
      </c>
    </row>
    <row r="235" spans="1:6" ht="30" customHeight="1">
      <c r="A235" s="22" t="str">
        <f>'Distribuční seznam'!F234</f>
        <v>Základní škola a Mateřská škola Strážek, příspěvková organizace</v>
      </c>
      <c r="B235" s="22" t="str">
        <f>'Distribuční seznam'!C234</f>
        <v>Strážek</v>
      </c>
      <c r="C235" s="22" t="str">
        <f>'Distribuční seznam'!D234</f>
        <v>č.p. 27</v>
      </c>
      <c r="D235" s="22" t="str">
        <f>'Distribuční seznam'!G234</f>
        <v>Mgr. Anna Knoflíčková</v>
      </c>
      <c r="E235" s="28">
        <f>'Distribuční seznam'!H234</f>
        <v>731107933</v>
      </c>
      <c r="F235" s="23">
        <f>'Distribuční seznam'!J234</f>
        <v>11</v>
      </c>
    </row>
    <row r="236" spans="1:6" ht="30" customHeight="1">
      <c r="A236" s="22" t="str">
        <f>'Distribuční seznam'!F235</f>
        <v>Základní škola a mateřská škola Svratka, příspěvková organizace</v>
      </c>
      <c r="B236" s="22" t="str">
        <f>'Distribuční seznam'!C235</f>
        <v>Svratka</v>
      </c>
      <c r="C236" s="22" t="str">
        <f>'Distribuční seznam'!D235</f>
        <v>Partyzánská 310</v>
      </c>
      <c r="D236" s="22" t="str">
        <f>'Distribuční seznam'!G235</f>
        <v>Mgr. Iva Kopecká</v>
      </c>
      <c r="E236" s="28">
        <f>'Distribuční seznam'!H235</f>
        <v>566662602</v>
      </c>
      <c r="F236" s="23">
        <f>'Distribuční seznam'!J235</f>
        <v>15</v>
      </c>
    </row>
    <row r="237" spans="1:6" ht="30" customHeight="1">
      <c r="A237" s="22" t="str">
        <f>'Distribuční seznam'!F236</f>
        <v>Základní škola a Mateřská škola Velká Losenice, příspěvková organizace</v>
      </c>
      <c r="B237" s="22" t="str">
        <f>'Distribuční seznam'!C236</f>
        <v>Velká Losenice</v>
      </c>
      <c r="C237" s="22" t="str">
        <f>'Distribuční seznam'!D236</f>
        <v>č.p. 248</v>
      </c>
      <c r="D237" s="22" t="str">
        <f>'Distribuční seznam'!G236</f>
        <v>Mgr. Marie Dobrovolná</v>
      </c>
      <c r="E237" s="28">
        <f>'Distribuční seznam'!H236</f>
        <v>564565930</v>
      </c>
      <c r="F237" s="23">
        <f>'Distribuční seznam'!J236</f>
        <v>19</v>
      </c>
    </row>
    <row r="238" spans="1:6" ht="30" customHeight="1">
      <c r="A238" s="22" t="str">
        <f>'Distribuční seznam'!F237</f>
        <v>Základní škola Žďár nad Sázavou, Komenského 2</v>
      </c>
      <c r="B238" s="22" t="str">
        <f>'Distribuční seznam'!C237</f>
        <v>Žďár nad Sázavou</v>
      </c>
      <c r="C238" s="22" t="str">
        <f>'Distribuční seznam'!D237</f>
        <v>Komenského 715/2</v>
      </c>
      <c r="D238" s="22" t="str">
        <f>'Distribuční seznam'!G237</f>
        <v>Mgr. Miroslav Kadlec</v>
      </c>
      <c r="E238" s="28">
        <f>'Distribuční seznam'!H237</f>
        <v>566625540</v>
      </c>
      <c r="F238" s="23">
        <f>'Distribuční seznam'!J237</f>
        <v>49</v>
      </c>
    </row>
    <row r="239" spans="1:6" ht="30" customHeight="1">
      <c r="A239" s="22" t="str">
        <f>'Distribuční seznam'!F238</f>
        <v>Základní škola Žďár nad Sázavou, Komenského 6</v>
      </c>
      <c r="B239" s="22" t="str">
        <f>'Distribuční seznam'!C238</f>
        <v>Žďár nad Sázavou</v>
      </c>
      <c r="C239" s="22" t="str">
        <f>'Distribuční seznam'!D238</f>
        <v>Komenského 825/6</v>
      </c>
      <c r="D239" s="22" t="str">
        <f>'Distribuční seznam'!G238</f>
        <v>Mgr. Ivo Kutlewascher</v>
      </c>
      <c r="E239" s="28">
        <f>'Distribuční seznam'!H238</f>
        <v>566591423</v>
      </c>
      <c r="F239" s="23">
        <f>'Distribuční seznam'!J238</f>
        <v>21</v>
      </c>
    </row>
    <row r="240" spans="1:6" ht="30" customHeight="1">
      <c r="A240" s="22" t="str">
        <f>'Distribuční seznam'!F239</f>
        <v>Základní škola Žďár nad Sázavou, Švermova 4</v>
      </c>
      <c r="B240" s="22" t="str">
        <f>'Distribuční seznam'!C239</f>
        <v>Žďár nad Sázavou</v>
      </c>
      <c r="C240" s="22" t="str">
        <f>'Distribuční seznam'!D239</f>
        <v>Švermova 1132/4</v>
      </c>
      <c r="D240" s="22" t="str">
        <f>'Distribuční seznam'!G239</f>
        <v>PaedDr.Jaroslav Ptáček</v>
      </c>
      <c r="E240" s="28">
        <f>'Distribuční seznam'!H239</f>
        <v>566630171</v>
      </c>
      <c r="F240" s="23">
        <f>'Distribuční seznam'!J239</f>
        <v>84</v>
      </c>
    </row>
    <row r="241" spans="1:6" ht="30" customHeight="1">
      <c r="A241" s="22" t="str">
        <f>'Distribuční seznam'!F240</f>
        <v>Základní škola Bystřice nad Pernštejnem, Tyršova 106</v>
      </c>
      <c r="B241" s="22" t="str">
        <f>'Distribuční seznam'!C240</f>
        <v>Bystřice nad Pernštejnem</v>
      </c>
      <c r="C241" s="22" t="str">
        <f>'Distribuční seznam'!D240</f>
        <v>Tyršova 106</v>
      </c>
      <c r="D241" s="22" t="str">
        <f>'Distribuční seznam'!G240</f>
        <v>Mgr. Iveta Ostrýžová</v>
      </c>
      <c r="E241" s="28">
        <f>'Distribuční seznam'!H240</f>
        <v>566552032</v>
      </c>
      <c r="F241" s="23">
        <f>'Distribuční seznam'!J240</f>
        <v>1</v>
      </c>
    </row>
    <row r="242" spans="1:6" ht="30" customHeight="1">
      <c r="A242" s="22" t="str">
        <f>'Distribuční seznam'!F241</f>
        <v>Základní škola Nové Město na Moravě, Malá 154</v>
      </c>
      <c r="B242" s="22" t="str">
        <f>'Distribuční seznam'!C241</f>
        <v>Nové Město na Moravě</v>
      </c>
      <c r="C242" s="22" t="str">
        <f>'Distribuční seznam'!D241</f>
        <v>Malá 154</v>
      </c>
      <c r="D242" s="22" t="str">
        <f>'Distribuční seznam'!G241</f>
        <v>Mgr. Bohuslav Žilka</v>
      </c>
      <c r="E242" s="28">
        <f>'Distribuční seznam'!H241</f>
        <v>566615100</v>
      </c>
      <c r="F242" s="23">
        <f>'Distribuční seznam'!J241</f>
        <v>2</v>
      </c>
    </row>
    <row r="243" spans="1:6" ht="30" customHeight="1">
      <c r="A243" s="22" t="str">
        <f>'Distribuční seznam'!F242</f>
        <v>Základní škola Velká Bíteš, Tišnovská 116, příspěvková organizace</v>
      </c>
      <c r="B243" s="22" t="str">
        <f>'Distribuční seznam'!C242</f>
        <v>Velká Bíteš</v>
      </c>
      <c r="C243" s="22" t="str">
        <f>'Distribuční seznam'!D242</f>
        <v>Tišnovská 116</v>
      </c>
      <c r="D243" s="22" t="str">
        <f>'Distribuční seznam'!G242</f>
        <v>Mgr. Blanka Gaizurová</v>
      </c>
      <c r="E243" s="28">
        <f>'Distribuční seznam'!H242</f>
        <v>566789552</v>
      </c>
      <c r="F243" s="23">
        <f>'Distribuční seznam'!J242</f>
        <v>8</v>
      </c>
    </row>
    <row r="244" spans="1:6" ht="30" customHeight="1">
      <c r="A244" s="22" t="str">
        <f>'Distribuční seznam'!F243</f>
        <v>Základní škola a Praktická škola Velké Meziříčí</v>
      </c>
      <c r="B244" s="22" t="str">
        <f>'Distribuční seznam'!C243</f>
        <v>Velké Meziříčí</v>
      </c>
      <c r="C244" s="22" t="str">
        <f>'Distribuční seznam'!D243</f>
        <v>Poštovní 1663/3</v>
      </c>
      <c r="D244" s="22" t="str">
        <f>'Distribuční seznam'!G243</f>
        <v>Mgr. Josef Prokop</v>
      </c>
      <c r="E244" s="28">
        <f>'Distribuční seznam'!H243</f>
        <v>566522828</v>
      </c>
      <c r="F244" s="23">
        <f>'Distribuční seznam'!J243</f>
        <v>5</v>
      </c>
    </row>
    <row r="245" spans="1:6" ht="30" customHeight="1">
      <c r="A245" s="22" t="str">
        <f>'Distribuční seznam'!F244</f>
        <v>Základní škola Zvole, okres Žďár nad Sázavou</v>
      </c>
      <c r="B245" s="22" t="str">
        <f>'Distribuční seznam'!C244</f>
        <v>Zvole</v>
      </c>
      <c r="C245" s="22" t="str">
        <f>'Distribuční seznam'!D244</f>
        <v>č.p. 84</v>
      </c>
      <c r="D245" s="22" t="str">
        <f>'Distribuční seznam'!G244</f>
        <v>Mgr. Helena Vítová</v>
      </c>
      <c r="E245" s="28">
        <f>'Distribuční seznam'!H244</f>
        <v>777787587</v>
      </c>
      <c r="F245" s="23">
        <f>'Distribuční seznam'!J244</f>
        <v>3</v>
      </c>
    </row>
    <row r="246" spans="1:6" ht="30" customHeight="1">
      <c r="A246" s="22" t="str">
        <f>'Distribuční seznam'!F245</f>
        <v>Základní škola Velké Meziříčí, Oslavická 1800/20</v>
      </c>
      <c r="B246" s="22" t="str">
        <f>'Distribuční seznam'!C245</f>
        <v>Velké Meziříčí</v>
      </c>
      <c r="C246" s="22" t="str">
        <f>'Distribuční seznam'!D245</f>
        <v>Oslavická 1800/20</v>
      </c>
      <c r="D246" s="22" t="str">
        <f>'Distribuční seznam'!G245</f>
        <v>Mgr. Dagmar Suchá</v>
      </c>
      <c r="E246" s="28">
        <f>'Distribuční seznam'!H245</f>
        <v>566590451</v>
      </c>
      <c r="F246" s="23">
        <f>'Distribuční seznam'!J245</f>
        <v>39</v>
      </c>
    </row>
    <row r="247" spans="1:6" ht="30" customHeight="1">
      <c r="A247" s="22" t="str">
        <f>'Distribuční seznam'!F246</f>
        <v>Základní škola a Mateřská škola Unčín, příspěvková organizace</v>
      </c>
      <c r="B247" s="22" t="str">
        <f>'Distribuční seznam'!C246</f>
        <v>Unčín</v>
      </c>
      <c r="C247" s="22" t="str">
        <f>'Distribuční seznam'!D246</f>
        <v>č.p. 51</v>
      </c>
      <c r="D247" s="22" t="str">
        <f>'Distribuční seznam'!G246</f>
        <v>Mgr. Šimon Pavel</v>
      </c>
      <c r="E247" s="28">
        <f>'Distribuční seznam'!H246</f>
        <v>566573218</v>
      </c>
      <c r="F247" s="23">
        <f>'Distribuční seznam'!J246</f>
        <v>1</v>
      </c>
    </row>
    <row r="248" spans="1:6" ht="30" customHeight="1">
      <c r="A248" s="22" t="str">
        <f>'Distribuční seznam'!F247</f>
        <v>Základní škola Žďár nad Sázavou, Palachova 2189/35, příspěvková organizace</v>
      </c>
      <c r="B248" s="22" t="str">
        <f>'Distribuční seznam'!C247</f>
        <v>Žďár nad Sázavou</v>
      </c>
      <c r="C248" s="22" t="str">
        <f>'Distribuční seznam'!D247</f>
        <v>Palachova 2189/35</v>
      </c>
      <c r="D248" s="22" t="str">
        <f>'Distribuční seznam'!G247</f>
        <v>Mgr. Jana Bernardová</v>
      </c>
      <c r="E248" s="28">
        <f>'Distribuční seznam'!H247</f>
        <v>566627325</v>
      </c>
      <c r="F248" s="23">
        <f>'Distribuční seznam'!J247</f>
        <v>45</v>
      </c>
    </row>
    <row r="249" spans="1:6" ht="30" customHeight="1">
      <c r="A249" s="22" t="str">
        <f>'Distribuční seznam'!F248</f>
        <v>Základní škola Lísek, okres Žďár nad Sázavou</v>
      </c>
      <c r="B249" s="22" t="str">
        <f>'Distribuční seznam'!C248</f>
        <v>Lísek</v>
      </c>
      <c r="C249" s="22" t="str">
        <f>'Distribuční seznam'!D248</f>
        <v>Lhota 80</v>
      </c>
      <c r="D249" s="22" t="str">
        <f>'Distribuční seznam'!G248</f>
        <v>Mgr. Jiřina Kabrdová</v>
      </c>
      <c r="E249" s="28">
        <f>'Distribuční seznam'!H248</f>
        <v>566551846</v>
      </c>
      <c r="F249" s="23">
        <f>'Distribuční seznam'!J248</f>
        <v>11</v>
      </c>
    </row>
    <row r="250" spans="1:6" ht="30" customHeight="1">
      <c r="A250" s="22" t="str">
        <f>'Distribuční seznam'!F249</f>
        <v>Základní škola a mateřská škola Vepřová, příspěvková organizace</v>
      </c>
      <c r="B250" s="22" t="str">
        <f>'Distribuční seznam'!C249</f>
        <v>Vepřová</v>
      </c>
      <c r="C250" s="22" t="str">
        <f>'Distribuční seznam'!D249</f>
        <v>č.p. 46</v>
      </c>
      <c r="D250" s="22" t="str">
        <f>'Distribuční seznam'!G249</f>
        <v>Mgr. Michal Vago</v>
      </c>
      <c r="E250" s="28">
        <f>'Distribuční seznam'!H249</f>
        <v>566666528</v>
      </c>
      <c r="F250" s="23">
        <f>'Distribuční seznam'!J249</f>
        <v>2</v>
      </c>
    </row>
    <row r="251" spans="1:6" ht="30" customHeight="1">
      <c r="A251" s="22" t="str">
        <f>'Distribuční seznam'!F250</f>
        <v>Základní škola a Mateřská škola Dobrá Voda, příspěvková organizace</v>
      </c>
      <c r="B251" s="22" t="str">
        <f>'Distribuční seznam'!C250</f>
        <v>Dobrá Voda</v>
      </c>
      <c r="C251" s="22" t="str">
        <f>'Distribuční seznam'!D250</f>
        <v>č.p. 96</v>
      </c>
      <c r="D251" s="22" t="str">
        <f>'Distribuční seznam'!G250</f>
        <v>Mgr. Věra Havelková</v>
      </c>
      <c r="E251" s="28">
        <f>'Distribuční seznam'!H250</f>
        <v>566543158</v>
      </c>
      <c r="F251" s="23">
        <f>'Distribuční seznam'!J250</f>
        <v>6</v>
      </c>
    </row>
    <row r="252" spans="1:6" ht="30" customHeight="1">
      <c r="A252" s="22" t="str">
        <f>'Distribuční seznam'!F251</f>
        <v>Základní škola a Mateřská škola Křižánky, příspěvková organizace</v>
      </c>
      <c r="B252" s="22" t="str">
        <f>'Distribuční seznam'!C251</f>
        <v>Křižánky</v>
      </c>
      <c r="C252" s="22" t="str">
        <f>'Distribuční seznam'!D251</f>
        <v>Moravské Křižánky 92</v>
      </c>
      <c r="D252" s="22" t="str">
        <f>'Distribuční seznam'!G251</f>
        <v>Mgr. Jana Suchá</v>
      </c>
      <c r="E252" s="28">
        <f>'Distribuční seznam'!H251</f>
        <v>566662238</v>
      </c>
      <c r="F252" s="23">
        <f>'Distribuční seznam'!J251</f>
        <v>3</v>
      </c>
    </row>
    <row r="253" spans="1:6" ht="30" customHeight="1">
      <c r="A253" s="22" t="str">
        <f>'Distribuční seznam'!F252</f>
        <v>Základní škola a Mateřská škola Bohdalec, okres Žďár nad Sázavou, příspěvková organizace</v>
      </c>
      <c r="B253" s="22" t="str">
        <f>'Distribuční seznam'!C252</f>
        <v>Bohdalec</v>
      </c>
      <c r="C253" s="22" t="str">
        <f>'Distribuční seznam'!D252</f>
        <v>č.p. 80</v>
      </c>
      <c r="D253" s="22" t="str">
        <f>'Distribuční seznam'!G252</f>
        <v>PaedDr. Zdeňka Kučerová</v>
      </c>
      <c r="E253" s="28">
        <f>'Distribuční seznam'!H252</f>
        <v>566673944</v>
      </c>
      <c r="F253" s="23">
        <f>'Distribuční seznam'!J252</f>
        <v>5</v>
      </c>
    </row>
    <row r="254" spans="1:6" ht="30" customHeight="1">
      <c r="A254" s="22" t="str">
        <f>'Distribuční seznam'!F253</f>
        <v>Základní škola a Mateřská škola Dolní Heřmanice, příspěvková organizace</v>
      </c>
      <c r="B254" s="22" t="str">
        <f>'Distribuční seznam'!C253</f>
        <v>Dolní Heřmanice</v>
      </c>
      <c r="C254" s="22" t="str">
        <f>'Distribuční seznam'!D253</f>
        <v>č.p. 11</v>
      </c>
      <c r="D254" s="22" t="str">
        <f>'Distribuční seznam'!G253</f>
        <v>Mgr. Pavla Kamanová</v>
      </c>
      <c r="E254" s="28">
        <f>'Distribuční seznam'!H253</f>
        <v>566547527</v>
      </c>
      <c r="F254" s="23">
        <f>'Distribuční seznam'!J253</f>
        <v>5</v>
      </c>
    </row>
    <row r="255" spans="1:6" ht="30" customHeight="1">
      <c r="A255" s="22" t="str">
        <f>'Distribuční seznam'!F254</f>
        <v>Základní škola Velké Meziříčí, Školní 2055, příspěvková organizace</v>
      </c>
      <c r="B255" s="22" t="str">
        <f>'Distribuční seznam'!C254</f>
        <v>Velké Meziříčí</v>
      </c>
      <c r="C255" s="22" t="str">
        <f>'Distribuční seznam'!D254</f>
        <v>Školní 2055</v>
      </c>
      <c r="D255" s="22" t="str">
        <f>'Distribuční seznam'!G254</f>
        <v>Mgr. Petr Blažek</v>
      </c>
      <c r="E255" s="28">
        <f>'Distribuční seznam'!H254</f>
        <v>566782320</v>
      </c>
      <c r="F255" s="23">
        <f>'Distribuční seznam'!J254</f>
        <v>35</v>
      </c>
    </row>
    <row r="256" spans="1:6" ht="30" customHeight="1">
      <c r="A256" s="22" t="str">
        <f>'Distribuční seznam'!F255</f>
        <v>Základní škola Velké Meziříčí, Sokolovská 470/13</v>
      </c>
      <c r="B256" s="22" t="str">
        <f>'Distribuční seznam'!C255</f>
        <v>Velké Meziříčí</v>
      </c>
      <c r="C256" s="22" t="str">
        <f>'Distribuční seznam'!D255</f>
        <v>Komenského 1/22</v>
      </c>
      <c r="D256" s="22" t="str">
        <f>'Distribuční seznam'!G255</f>
        <v>Mgr. Karel Kaštan</v>
      </c>
      <c r="E256" s="28">
        <f>'Distribuční seznam'!H255</f>
        <v>566782101</v>
      </c>
      <c r="F256" s="23">
        <f>'Distribuční seznam'!J255</f>
        <v>40</v>
      </c>
    </row>
    <row r="257" spans="1:6" ht="30" customHeight="1">
      <c r="A257" s="22" t="str">
        <f>'Distribuční seznam'!F256</f>
        <v>Základní škola a Mateřská škola Dolní Rožínka</v>
      </c>
      <c r="B257" s="22" t="str">
        <f>'Distribuční seznam'!C256</f>
        <v>Dolní Rožínka</v>
      </c>
      <c r="C257" s="22" t="str">
        <f>'Distribuční seznam'!D256</f>
        <v>č.p. 136</v>
      </c>
      <c r="D257" s="22" t="str">
        <f>'Distribuční seznam'!G256</f>
        <v>Mgr. Vladimír Makovský</v>
      </c>
      <c r="E257" s="28">
        <f>'Distribuční seznam'!H256</f>
        <v>775561738</v>
      </c>
      <c r="F257" s="23">
        <f>'Distribuční seznam'!J256</f>
        <v>9</v>
      </c>
    </row>
    <row r="258" spans="1:6" ht="30" customHeight="1">
      <c r="A258" s="22" t="str">
        <f>'Distribuční seznam'!F257</f>
        <v>Základní škola Nové Město na Moravě, Vratislavovo náměstí 124, okres Žďár nad Sázavou</v>
      </c>
      <c r="B258" s="22" t="str">
        <f>'Distribuční seznam'!C257</f>
        <v>Nové Město na Moravě</v>
      </c>
      <c r="C258" s="22" t="str">
        <f>'Distribuční seznam'!D257</f>
        <v>Tyršova 321</v>
      </c>
      <c r="D258" s="22" t="str">
        <f>'Distribuční seznam'!G257</f>
        <v>Mgr. Otto Ondráček</v>
      </c>
      <c r="E258" s="28">
        <f>'Distribuční seznam'!H257</f>
        <v>566598501</v>
      </c>
      <c r="F258" s="23">
        <f>'Distribuční seznam'!J257</f>
        <v>42</v>
      </c>
    </row>
    <row r="259" spans="1:6" ht="30" customHeight="1">
      <c r="A259" s="22" t="str">
        <f>'Distribuční seznam'!F258</f>
        <v>Základní škola Velká Bíteš, příspěvková organizace</v>
      </c>
      <c r="B259" s="22" t="str">
        <f>'Distribuční seznam'!C258</f>
        <v>Velká Bíteš</v>
      </c>
      <c r="C259" s="22" t="str">
        <f>'Distribuční seznam'!D258</f>
        <v>Tišnovská 115</v>
      </c>
      <c r="D259" s="22" t="str">
        <f>'Distribuční seznam'!G258</f>
        <v>Mgr. Věra Kroutilová</v>
      </c>
      <c r="E259" s="28">
        <f>'Distribuční seznam'!H258</f>
        <v>566789412</v>
      </c>
      <c r="F259" s="23">
        <f>'Distribuční seznam'!J258</f>
        <v>89</v>
      </c>
    </row>
    <row r="260" spans="1:6" ht="30" customHeight="1">
      <c r="A260" s="22" t="str">
        <f>'Distribuční seznam'!F259</f>
        <v>Základní škola a Mateřská škola Rožná, okres Žďár nad Sázavou, příspěvková organizace</v>
      </c>
      <c r="B260" s="22" t="str">
        <f>'Distribuční seznam'!C259</f>
        <v>Rožná</v>
      </c>
      <c r="C260" s="22" t="str">
        <f>'Distribuční seznam'!D259</f>
        <v>č.p. 78</v>
      </c>
      <c r="D260" s="22" t="str">
        <f>'Distribuční seznam'!G259</f>
        <v>Mgr. Jana Romanová</v>
      </c>
      <c r="E260" s="28">
        <f>'Distribuční seznam'!H259</f>
        <v>739626027</v>
      </c>
      <c r="F260" s="23">
        <f>'Distribuční seznam'!J259</f>
        <v>10</v>
      </c>
    </row>
    <row r="261" spans="1:6" ht="30" customHeight="1">
      <c r="A261" s="22" t="str">
        <f>'Distribuční seznam'!F260</f>
        <v>Základní škola Na Radosti</v>
      </c>
      <c r="B261" s="22" t="str">
        <f>'Distribuční seznam'!C260</f>
        <v>Žďár nad Sázavou</v>
      </c>
      <c r="C261" s="22" t="str">
        <f>'Distribuční seznam'!D260</f>
        <v>Komenského 972/10</v>
      </c>
      <c r="D261" s="22" t="str">
        <f>'Distribuční seznam'!G260</f>
        <v>Mgr. Petra Vykydalová Kupková</v>
      </c>
      <c r="E261" s="28">
        <f>'Distribuční seznam'!H260</f>
        <v>724814386</v>
      </c>
      <c r="F261" s="23">
        <f>'Distribuční seznam'!J260</f>
        <v>10</v>
      </c>
    </row>
    <row r="262" spans="1:6" ht="30" customHeight="1" thickBot="1">
      <c r="A262" s="24" t="s">
        <v>522</v>
      </c>
      <c r="B262" s="24" t="s">
        <v>156</v>
      </c>
      <c r="C262" s="24" t="s">
        <v>523</v>
      </c>
      <c r="D262" s="24" t="s">
        <v>524</v>
      </c>
      <c r="E262" s="26">
        <v>724650131</v>
      </c>
      <c r="F262" s="25">
        <v>525</v>
      </c>
    </row>
    <row r="263" spans="1:6" ht="27.75" customHeight="1" thickTop="1">
      <c r="A263" s="40" t="s">
        <v>525</v>
      </c>
      <c r="B263" s="41"/>
      <c r="C263" s="41"/>
      <c r="D263" s="41"/>
      <c r="E263" s="42"/>
      <c r="F263" s="32">
        <f>SUM(F3:F262)</f>
        <v>5500</v>
      </c>
    </row>
  </sheetData>
  <mergeCells count="1">
    <mergeCell ref="A263:E26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Šalandová Radka Ing.</dc:creator>
  <cp:keywords/>
  <dc:description/>
  <cp:lastModifiedBy>Doleželová Terezie Mgr.</cp:lastModifiedBy>
  <cp:lastPrinted>2021-05-11T09:05:53Z</cp:lastPrinted>
  <dcterms:created xsi:type="dcterms:W3CDTF">2021-04-16T07:30:36Z</dcterms:created>
  <dcterms:modified xsi:type="dcterms:W3CDTF">2021-05-11T09:06:08Z</dcterms:modified>
  <cp:category/>
  <cp:version/>
  <cp:contentType/>
  <cp:contentStatus/>
</cp:coreProperties>
</file>