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NOVÁ" sheetId="1" r:id="rId1"/>
  </sheets>
  <definedNames>
    <definedName name="Excel_BuiltIn__FilterDatabase_1">#REF!</definedName>
    <definedName name="Excel_BuiltIn__FilterDatabase_2">'NOVÁ'!#REF!</definedName>
    <definedName name="Excel_BuiltIn_Print_Area" localSheetId="0">'NOVÁ'!$A$1:$I$228</definedName>
    <definedName name="Excel_BuiltIn_Print_Area_1_1">#REF!</definedName>
    <definedName name="Excel_BuiltIn_Print_Area_2">'NOVÁ'!$B$1:$H$157</definedName>
    <definedName name="Excel_BuiltIn_Print_Titles" localSheetId="0">'NOVÁ'!$16:$17</definedName>
    <definedName name="Excel_BuiltIn_Print_Titles_1_1">#REF!</definedName>
    <definedName name="Excel_BuiltIn_Print_Titles_2">'NOVÁ'!$B$16:$IV$17</definedName>
    <definedName name="_xlnm.Print_Titles" localSheetId="0">'NOVÁ'!$16:$17</definedName>
    <definedName name="_xlnm.Print_Area" localSheetId="0">'NOVÁ'!$A$1:$H$232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4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77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86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05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27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41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54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9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207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227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<sst xmlns="http://schemas.openxmlformats.org/spreadsheetml/2006/main" count="378" uniqueCount="193">
  <si>
    <t>REKAPITULACE</t>
  </si>
  <si>
    <t>Součet bez DPH</t>
  </si>
  <si>
    <t>p.č.</t>
  </si>
  <si>
    <t>Popis</t>
  </si>
  <si>
    <t>Jedn.</t>
  </si>
  <si>
    <t>Množ.</t>
  </si>
  <si>
    <t>Montáže</t>
  </si>
  <si>
    <t xml:space="preserve">materiál </t>
  </si>
  <si>
    <t>1. Elektroinstalace</t>
  </si>
  <si>
    <t>jed.cena</t>
  </si>
  <si>
    <t>celkem</t>
  </si>
  <si>
    <t>Vodič CY4 žl.zel.</t>
  </si>
  <si>
    <t>m</t>
  </si>
  <si>
    <t>Vodič CY6 žl.zel.</t>
  </si>
  <si>
    <t>Vodič CYA25 žl.zel.</t>
  </si>
  <si>
    <t>Kabel CYKY 3Jx1,5</t>
  </si>
  <si>
    <t>Kabel CYKY 3Jx2,5</t>
  </si>
  <si>
    <t>Kabel CYKY 5Jx1,5</t>
  </si>
  <si>
    <t>Kabel CYKY 5Jx2,5</t>
  </si>
  <si>
    <t>Kabel CYKY 5Jx4</t>
  </si>
  <si>
    <t>Kabel CYKY 5Jx6</t>
  </si>
  <si>
    <t>Kabel CYKY 5Jx10</t>
  </si>
  <si>
    <t>Kabel CYKY 5Jx16</t>
  </si>
  <si>
    <t>CSKH-V180 P30-R 3Jx1,5 B2ca s1 d1</t>
  </si>
  <si>
    <t>Kabel JYTY 2x1</t>
  </si>
  <si>
    <t>Kabel JYTY 4x1</t>
  </si>
  <si>
    <t>Trubka ohebná PVC o20, vysoká pevnost</t>
  </si>
  <si>
    <t>Trubka ohebná PVC o25, vysoká pevnost</t>
  </si>
  <si>
    <t>Trubka ohebná PVC o40, vysoká pevnost</t>
  </si>
  <si>
    <t>Krabice přístrojová KP68</t>
  </si>
  <si>
    <t>ks</t>
  </si>
  <si>
    <t>Krabice rozvodná KR 68</t>
  </si>
  <si>
    <t>Krabice rozvodná KR 97</t>
  </si>
  <si>
    <t>Krabice KO 68</t>
  </si>
  <si>
    <t>spínač č.1, bílý, IP20</t>
  </si>
  <si>
    <t>spínač č.5, bílý, IP44</t>
  </si>
  <si>
    <t xml:space="preserve"> spínač č.6, bílý, IP20</t>
  </si>
  <si>
    <t>spínač č.7, IP20</t>
  </si>
  <si>
    <t>Zásuvka 400V/16A 5. pól.</t>
  </si>
  <si>
    <t>zásuvka 230V/16A bílá, IP20</t>
  </si>
  <si>
    <t>zásuvka 230V/16A bílá s přep.ochranou, IP20</t>
  </si>
  <si>
    <t>Infrapasivní čidlo</t>
  </si>
  <si>
    <t>Sporáková přípojka 25A/400V</t>
  </si>
  <si>
    <t>Bernard svorka vč. Cu pásku</t>
  </si>
  <si>
    <t>Tlačítko ve skříňce, total stop, IP20</t>
  </si>
  <si>
    <t>Požární ucpávka, utěsnění kompletní s odolností dle PBŘS</t>
  </si>
  <si>
    <t>m2</t>
  </si>
  <si>
    <t xml:space="preserve">Mezisoučet </t>
  </si>
  <si>
    <t>Podružný materiál, PPV</t>
  </si>
  <si>
    <t>Celkem</t>
  </si>
  <si>
    <t>2. Rozvaděče</t>
  </si>
  <si>
    <t>Svorkovnice hl. pospojování</t>
  </si>
  <si>
    <t>3. Ukončení vodičů</t>
  </si>
  <si>
    <t>Ukončení vodičů v rozvaděči – do 3x2,5</t>
  </si>
  <si>
    <t>Ukončení vodičů v rozvaděči – do 5x4</t>
  </si>
  <si>
    <t>Ukončení vodičů v rozvaděči – do 5x6</t>
  </si>
  <si>
    <t>Ukončení vodičů v rozvaděči – do 5x16</t>
  </si>
  <si>
    <t>4. Hromosvod, uzemnění</t>
  </si>
  <si>
    <t>Pásek FeZn 30/4</t>
  </si>
  <si>
    <t>Vodič FeZn 10 včetně svorek</t>
  </si>
  <si>
    <t>Vodič AlMgSi o8 včetně podpěr</t>
  </si>
  <si>
    <t>Drátový Jímač vč.svorek</t>
  </si>
  <si>
    <t>Izolovaný jímač k STA včetně svorek</t>
  </si>
  <si>
    <t>Označovací štítek</t>
  </si>
  <si>
    <t>Ochranný úhelník OÚ vč. držáků</t>
  </si>
  <si>
    <t>Svorka SS</t>
  </si>
  <si>
    <t>SO</t>
  </si>
  <si>
    <t>SZ</t>
  </si>
  <si>
    <t>SR 02</t>
  </si>
  <si>
    <t>SR 03</t>
  </si>
  <si>
    <t xml:space="preserve">Antikorozní nátěr zemního spoje </t>
  </si>
  <si>
    <t>5. Svítidla</t>
  </si>
  <si>
    <t>Trubka KOPOFLEX Ø 50</t>
  </si>
  <si>
    <t>Elektrovýzbroj - stožárová rozvodnice</t>
  </si>
  <si>
    <t>Přepětová ochrana do stožáru VO</t>
  </si>
  <si>
    <t>Roura plastová o200</t>
  </si>
  <si>
    <t xml:space="preserve">7. Zemní práce </t>
  </si>
  <si>
    <t>Osazení stožáru VO do pomoc.zařízení</t>
  </si>
  <si>
    <t>Pouzdrový základ pro stožár VO betonový</t>
  </si>
  <si>
    <t>Výkop rýhy vč. záhozu a suvisejících prací  35/80 včetně úpravy povrchu</t>
  </si>
  <si>
    <t>Folie výstražná PVC  š = 33</t>
  </si>
  <si>
    <t>Výkop pro základ VO</t>
  </si>
  <si>
    <t>Vytýčení kabelové trasy</t>
  </si>
  <si>
    <t>km</t>
  </si>
  <si>
    <t>Pískové lože se zásypem</t>
  </si>
  <si>
    <t>m3</t>
  </si>
  <si>
    <t>Provizorní úprava rýhy zeminou</t>
  </si>
  <si>
    <t>hod</t>
  </si>
  <si>
    <t>HZS</t>
  </si>
  <si>
    <t>Stavební přípomoce</t>
  </si>
  <si>
    <t>Koordinace kabelových tras a ostatních profesí</t>
  </si>
  <si>
    <t>Koordinace s VZT, ÚT, MR, ZI, Chlazení</t>
  </si>
  <si>
    <t>Certitikované měření osvětlení – všech prostor</t>
  </si>
  <si>
    <t>Napojení zařízení VZT, ÚT, MAR, ZTI, SOZ, ZOTK, apod (připojení kabelových přívodů na svorky zařízení – dodavatelé zaríření musí dodat instalační manuály</t>
  </si>
  <si>
    <t>Vyhotovení provozní dokumentace, harmonogram údržby, revize, apod.</t>
  </si>
  <si>
    <t>Stavební přípomoce (vrtání, sedkání, drážkování,prostupy)</t>
  </si>
  <si>
    <t>Vzorkování (předložení, odsouhlasení) pohledových a designových prvků, vč. zařízení vzorkovacího prostoru.</t>
  </si>
  <si>
    <t>Ekologická likvidace odpadového materiálu</t>
  </si>
  <si>
    <t>Značení systémů – štítky, popisky</t>
  </si>
  <si>
    <t>Vypracování VDD – Výrobní a dílenská dokumentace dodavatele stavby,  tištěná paré a digitální verze v otevřené (dwg, doc, xls) a uzavřené (pdf) formě</t>
  </si>
  <si>
    <t>Zakreslení skutečného provedení el.instalace</t>
  </si>
  <si>
    <t>Oznámení o zahájení prací dle vyhlášky č.73/2010 sb, stavonisko</t>
  </si>
  <si>
    <t xml:space="preserve">Revize uzemnění </t>
  </si>
  <si>
    <t>Revize elektroinstalace dle ČSN 33 1500, ČSN 33 2000-6</t>
  </si>
  <si>
    <t>Revize zařízení pro ochranu před bleskem dle ČSN 33 1500 a ČSN EN 62305</t>
  </si>
  <si>
    <t>Poznámka: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</si>
  <si>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</si>
  <si>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</si>
  <si>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</si>
  <si>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Solární generátor</t>
  </si>
  <si>
    <t>Ekvipotenciální svorkovnice</t>
  </si>
  <si>
    <t>Nosný systém</t>
  </si>
  <si>
    <t>Držák na střechu uchycení hlinikové lišty</t>
  </si>
  <si>
    <t>Hlinikový profil 4400mm</t>
  </si>
  <si>
    <t>Hliniková spojka profilu</t>
  </si>
  <si>
    <t>Kabely, materiály</t>
  </si>
  <si>
    <t>H07 V-K / CYA 16 zel.žlutá</t>
  </si>
  <si>
    <t>Zesítěný solární kabel - typ H1Z2Z2-K 6 modrý</t>
  </si>
  <si>
    <t>Zesítěný solární kabel - typ H1Z2Z2-K 6 červený</t>
  </si>
  <si>
    <t>TRUBKA TUHÁ 320 N HF</t>
  </si>
  <si>
    <t>PÁSEK STAHOVACÍ</t>
  </si>
  <si>
    <t>kpl</t>
  </si>
  <si>
    <t>PÁSEK STAH.S POPIS.ŠTÍT.</t>
  </si>
  <si>
    <t>Realizační (dílenská) dokumentace stavby - vypracování, tisk, kompletace</t>
  </si>
  <si>
    <t>Výchozí revize elektrických zařízení</t>
  </si>
  <si>
    <t>vývod</t>
  </si>
  <si>
    <t>Kabelové štítky plastové s popisem kabelu vč. upevnění na kabel</t>
  </si>
  <si>
    <t>Komplexní zkoušky</t>
  </si>
  <si>
    <t>Uvedení do provozu, zaškolení obsluhy, zkušební provoz</t>
  </si>
  <si>
    <t>Vyhotovení návodu pro obsluhu a podkladů pro provozní řád</t>
  </si>
  <si>
    <t>Prostorová a časová koordinace se stavbou a ostatními profesemi</t>
  </si>
  <si>
    <t>Dokumentace skutečného provedení stavby - vypracování, tisk, kompletace</t>
  </si>
  <si>
    <t>Podružný materiál nezbytný pro výrobu rozvaděče (dutinky, lanka, perforované žlaby apod.)</t>
  </si>
  <si>
    <t>Doprava a přesun hmot</t>
  </si>
  <si>
    <t>Pronájem,  montáž, manipulace a demontáž lešení</t>
  </si>
  <si>
    <t>Ukončení vodiče izolovaného do průřezu 35mm2</t>
  </si>
  <si>
    <t>Ukončení vodiče izolovaného do průřezu 16mm2</t>
  </si>
  <si>
    <t>Vyjednání připojení a připojovacích podmínek s provozovatelem distribuční síte</t>
  </si>
  <si>
    <t>Vyjednání licence k provozování FVE</t>
  </si>
  <si>
    <t>Jímací tyč dl.1,5m vč. podstavce do kruvu</t>
  </si>
  <si>
    <t>Rozvaděč RTČ dle schéma</t>
  </si>
  <si>
    <t>Rozvaděč R1 dle schéma</t>
  </si>
  <si>
    <t>Rozvaděč R2 dle schéma</t>
  </si>
  <si>
    <t>Rozvaděč R3 dle schéma</t>
  </si>
  <si>
    <t>zásuvka 230V/16A bílá, IP44</t>
  </si>
  <si>
    <t>6. Areálové osvětlení</t>
  </si>
  <si>
    <t>Ukončení kabelů - kabelová koncovka do 5x6</t>
  </si>
  <si>
    <t>Systém invalidů - tlačítkové táhlo 2x, optická a akustická signalizace, napájecí zdroj, příslušenství</t>
  </si>
  <si>
    <t>Přístrojoví krabice, rozbočovací krabice</t>
  </si>
  <si>
    <t>Fotovoltaický panel,  545 Wp</t>
  </si>
  <si>
    <t>Příchytka kraj/střed, Distanční deska, Krytka profilu, Vrut 6x80 zapuštěný</t>
  </si>
  <si>
    <t>Ocelová konstrkce s náklonem 44st pro jeden FVE panel</t>
  </si>
  <si>
    <t>Uchycení na střechu ocelové konstrukce</t>
  </si>
  <si>
    <t>Fotovoltaický střídač, 20,0 kW</t>
  </si>
  <si>
    <t>Rozvaděč RFVE, včetně přepětových ochran</t>
  </si>
  <si>
    <t>tlačítkový spínač, IP20</t>
  </si>
  <si>
    <t>Kabel CYKY 4Jx35</t>
  </si>
  <si>
    <t>FTP kabel cat 6, stíněný</t>
  </si>
  <si>
    <t>Přepětová ochrana B+C v krabici pod strop, 3f do 40A</t>
  </si>
  <si>
    <t>Přepětová ochrana B+C v krabici pod strop, 1f do 20A</t>
  </si>
  <si>
    <t xml:space="preserve">Prostorový termostat programovatelný </t>
  </si>
  <si>
    <t>Krabice do vlhka IP55</t>
  </si>
  <si>
    <t>Trubka zemní, PVC, červená, o40</t>
  </si>
  <si>
    <t>Trubka zemní, PVC, červená,  o75</t>
  </si>
  <si>
    <t>Trubka zemní, PVC, červená,  o110</t>
  </si>
  <si>
    <t>Rozvaděč měření RE (1x3/63A +  3/25A + HDO), EI30 DP1 S200</t>
  </si>
  <si>
    <t>Rozvaděč RH dle schéma, EI30 DP1 S200</t>
  </si>
  <si>
    <t>Rozvaděč RP dle schéma</t>
  </si>
  <si>
    <t>9. FVE SYSTÉM</t>
  </si>
  <si>
    <t>10. Systém invalidů</t>
  </si>
  <si>
    <t>11. HZS</t>
  </si>
  <si>
    <t>Rozvodnice s jištěním DC pro el.patrony</t>
  </si>
  <si>
    <t>Žaluziový ovladač, Ip20</t>
  </si>
  <si>
    <t>Krabice hluboká přístrojová</t>
  </si>
  <si>
    <t>A1 - Interiérové LED svítidlo přisazené 34W 4700LM 4000K</t>
  </si>
  <si>
    <t>A2 - Interiérové LED svítidlo nástěnné 34W 4700LM 4000K</t>
  </si>
  <si>
    <t>A3 - Interiérové LED svítidlo přisazené 50W 7200LM  4000K</t>
  </si>
  <si>
    <t>B1 - Interiérové LED svítidlo DOWNLIGHT vestavný 10W 1186LM 4000K</t>
  </si>
  <si>
    <t>B2 - Interiérové LED svítidlo DOWNLIGHT vestavný 19W 2227LM 4000K</t>
  </si>
  <si>
    <t>D4 - Interiérové LED svítidlo přisazené 20W 2853LM 3000K</t>
  </si>
  <si>
    <t>K1 - Interiérové LED svítidlo nad zrcadlo 14W 1400LM 4000K</t>
  </si>
  <si>
    <t>M1 - Interiérové LED svítidlo přisazené 12W 1592LM 4000K</t>
  </si>
  <si>
    <t>M1/N - Interiérové LED svítidlo přisazené 12W 1592LM 4000K nouzované 1hod</t>
  </si>
  <si>
    <t>D3 - Interiérové LED svítidlo zavěšené 59W 10080LM 3000K</t>
  </si>
  <si>
    <t>M2 - Interiérové LED svítidlo nástěnné 12W 1592LM 4000K</t>
  </si>
  <si>
    <t>M2/N - Interiérové LED svítidlo nástěnné 12W 1592LM 4000K</t>
  </si>
  <si>
    <t>M3 - Interiérové LED svítidlo zavěšené 12W 1592LM 4000K</t>
  </si>
  <si>
    <t>N1 - LED s piktogramem, nouzové svítidlo přisazeno na zeď, 1,2W, 1 hod</t>
  </si>
  <si>
    <t>V1 - Venkovní LED svítidlo nástěnné 18W 1121LM 3000K</t>
  </si>
  <si>
    <t>LED1 - Led pásek v ALU profilu pro nasvětlení linky 12W/M 1050LM/M 4500K</t>
  </si>
  <si>
    <t>LED zdroj pro LED pásek 12V</t>
  </si>
  <si>
    <t>AO - LED SVÍTIDLO 54W, IP54, IK07,  3000K, 1-10V stmívání</t>
  </si>
  <si>
    <t>Stožár hliníkový, výška 5m, válcovitý rovný, spodní průměr 140mm, horní průměr 76mm, černý lak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</si>
</sst>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_-* #,##0&quot; Kč&quot;_-;\-* #,##0&quot; Kč&quot;_-;_-* &quot;- Kč&quot;_-;_-@_-"/>
    <numFmt numFmtId="166" formatCode="#,##0.00&quot; Kč&quot;"/>
  </numFmts>
  <fonts count="51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Arial CE"/>
      <family val="2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sz val="10"/>
      <name val="Arial CE"/>
      <family val="2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i/>
      <sz val="10"/>
      <name val="Times New Roman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Times New Roman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20" borderId="2" applyNumberFormat="0" applyAlignment="0" applyProtection="0"/>
    <xf numFmtId="0" fontId="35" fillId="21" borderId="3" applyNumberFormat="0" applyAlignment="0" applyProtection="0"/>
    <xf numFmtId="44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9" applyNumberFormat="0" applyAlignment="0" applyProtection="0"/>
    <xf numFmtId="0" fontId="46" fillId="27" borderId="9" applyNumberFormat="0" applyAlignment="0" applyProtection="0"/>
    <xf numFmtId="0" fontId="47" fillId="27" borderId="10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3" fillId="0" borderId="13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0" fontId="3" fillId="0" borderId="14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9" fontId="2" fillId="0" borderId="21" xfId="0" applyNumberFormat="1" applyFont="1" applyFill="1" applyBorder="1" applyAlignment="1" applyProtection="1">
      <alignment horizontal="left"/>
      <protection locked="0"/>
    </xf>
    <xf numFmtId="49" fontId="2" fillId="0" borderId="22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9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left"/>
    </xf>
    <xf numFmtId="9" fontId="2" fillId="0" borderId="28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9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49" fontId="5" fillId="0" borderId="18" xfId="0" applyNumberFormat="1" applyFont="1" applyBorder="1" applyAlignment="1" applyProtection="1">
      <alignment horizontal="left" wrapText="1"/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0" fontId="10" fillId="0" borderId="21" xfId="0" applyFont="1" applyBorder="1" applyAlignment="1">
      <alignment wrapText="1"/>
    </xf>
    <xf numFmtId="0" fontId="5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49" fontId="2" fillId="0" borderId="18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 wrapText="1"/>
    </xf>
    <xf numFmtId="49" fontId="2" fillId="0" borderId="18" xfId="0" applyNumberFormat="1" applyFont="1" applyBorder="1" applyAlignment="1" applyProtection="1">
      <alignment horizontal="left" wrapText="1" indent="3"/>
      <protection locked="0"/>
    </xf>
    <xf numFmtId="49" fontId="2" fillId="0" borderId="18" xfId="0" applyNumberFormat="1" applyFont="1" applyBorder="1" applyAlignment="1">
      <alignment horizontal="left" wrapText="1" indent="3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 applyProtection="1">
      <alignment horizontal="left" wrapText="1" indent="3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0" fontId="10" fillId="0" borderId="21" xfId="0" applyFont="1" applyBorder="1" applyAlignment="1" applyProtection="1">
      <alignment wrapText="1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/>
    </xf>
    <xf numFmtId="0" fontId="1" fillId="0" borderId="21" xfId="0" applyFont="1" applyBorder="1" applyAlignment="1" applyProtection="1">
      <alignment wrapText="1"/>
      <protection locked="0"/>
    </xf>
    <xf numFmtId="49" fontId="2" fillId="0" borderId="3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5" fillId="0" borderId="20" xfId="0" applyNumberFormat="1" applyFont="1" applyBorder="1" applyAlignment="1">
      <alignment horizontal="left" wrapText="1"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left"/>
    </xf>
    <xf numFmtId="0" fontId="2" fillId="34" borderId="18" xfId="0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5" fillId="34" borderId="33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4" fontId="8" fillId="34" borderId="23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4" fontId="8" fillId="34" borderId="0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4" fontId="8" fillId="34" borderId="31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2" fontId="5" fillId="0" borderId="18" xfId="0" applyNumberFormat="1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Poznámka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view="pageBreakPreview" zoomScale="90" zoomScaleNormal="90" zoomScaleSheetLayoutView="90" workbookViewId="0" topLeftCell="A115">
      <selection activeCell="B135" sqref="B135"/>
    </sheetView>
  </sheetViews>
  <sheetFormatPr defaultColWidth="8.796875" defaultRowHeight="15"/>
  <cols>
    <col min="1" max="1" width="5" style="0" customWidth="1"/>
    <col min="2" max="2" width="64.59765625" style="1" customWidth="1"/>
    <col min="3" max="3" width="6.59765625" style="2" customWidth="1"/>
    <col min="4" max="4" width="6.09765625" style="117" customWidth="1"/>
    <col min="5" max="5" width="8.19921875" style="3" customWidth="1"/>
    <col min="6" max="6" width="11" style="4" customWidth="1"/>
    <col min="7" max="7" width="8.19921875" style="5" customWidth="1"/>
    <col min="8" max="8" width="14.09765625" style="4" customWidth="1"/>
    <col min="9" max="16384" width="9" style="5" customWidth="1"/>
  </cols>
  <sheetData>
    <row r="1" spans="2:8" ht="11.25" customHeight="1">
      <c r="B1" s="6"/>
      <c r="C1" s="6"/>
      <c r="D1" s="106"/>
      <c r="E1" s="6"/>
      <c r="F1" s="6"/>
      <c r="G1" s="6"/>
      <c r="H1" s="6"/>
    </row>
    <row r="2" spans="2:8" ht="15.75">
      <c r="B2" s="7" t="s">
        <v>0</v>
      </c>
      <c r="C2" s="8"/>
      <c r="D2" s="107"/>
      <c r="E2" s="9"/>
      <c r="F2" s="10"/>
      <c r="G2" s="11"/>
      <c r="H2" s="12"/>
    </row>
    <row r="3" spans="2:8" ht="15.75">
      <c r="B3" s="13" t="str">
        <f>B17</f>
        <v>1. Elektroinstalace</v>
      </c>
      <c r="C3" s="14"/>
      <c r="D3" s="108"/>
      <c r="E3" s="15"/>
      <c r="F3" s="16"/>
      <c r="G3" s="17"/>
      <c r="H3" s="18">
        <f>H66</f>
        <v>0</v>
      </c>
    </row>
    <row r="4" spans="2:8" ht="15.75">
      <c r="B4" s="19" t="str">
        <f>B68</f>
        <v>2. Rozvaděče</v>
      </c>
      <c r="C4" s="14"/>
      <c r="D4" s="108"/>
      <c r="E4" s="15"/>
      <c r="F4" s="16"/>
      <c r="G4" s="17"/>
      <c r="H4" s="18">
        <f>H79</f>
        <v>0</v>
      </c>
    </row>
    <row r="5" spans="2:8" ht="15.75">
      <c r="B5" s="19" t="str">
        <f>B81</f>
        <v>3. Ukončení vodičů</v>
      </c>
      <c r="C5" s="14"/>
      <c r="D5" s="108"/>
      <c r="E5" s="15"/>
      <c r="F5" s="16"/>
      <c r="G5" s="17"/>
      <c r="H5" s="18">
        <f>H88</f>
        <v>0</v>
      </c>
    </row>
    <row r="6" spans="2:8" ht="15.75">
      <c r="B6" s="19" t="str">
        <f>B90</f>
        <v>4. Hromosvod, uzemnění</v>
      </c>
      <c r="C6" s="14"/>
      <c r="D6" s="108"/>
      <c r="E6" s="15"/>
      <c r="F6" s="16"/>
      <c r="G6" s="20"/>
      <c r="H6" s="18">
        <f>H107</f>
        <v>0</v>
      </c>
    </row>
    <row r="7" spans="2:8" ht="15.75">
      <c r="B7" s="13" t="str">
        <f>B109</f>
        <v>5. Svítidla</v>
      </c>
      <c r="C7" s="14"/>
      <c r="D7" s="108"/>
      <c r="E7" s="15"/>
      <c r="F7" s="16"/>
      <c r="G7" s="20"/>
      <c r="H7" s="18">
        <f>H129</f>
        <v>0</v>
      </c>
    </row>
    <row r="8" spans="2:8" ht="15.75">
      <c r="B8" s="13" t="str">
        <f>B131</f>
        <v>6. Areálové osvětlení</v>
      </c>
      <c r="C8" s="14"/>
      <c r="D8" s="108"/>
      <c r="E8" s="15"/>
      <c r="F8" s="16"/>
      <c r="G8" s="20"/>
      <c r="H8" s="18">
        <f>H143</f>
        <v>0</v>
      </c>
    </row>
    <row r="9" spans="2:8" ht="15.75">
      <c r="B9" s="13" t="str">
        <f>B145</f>
        <v>7. Zemní práce </v>
      </c>
      <c r="C9" s="14"/>
      <c r="D9" s="108"/>
      <c r="E9" s="15"/>
      <c r="F9" s="16"/>
      <c r="G9" s="20"/>
      <c r="H9" s="18">
        <f>H156</f>
        <v>0</v>
      </c>
    </row>
    <row r="10" spans="2:8" ht="15.75">
      <c r="B10" s="13" t="str">
        <f>B158</f>
        <v>9. FVE SYSTÉM</v>
      </c>
      <c r="C10" s="14"/>
      <c r="D10" s="108"/>
      <c r="E10" s="15"/>
      <c r="F10" s="16"/>
      <c r="G10" s="20"/>
      <c r="H10" s="18">
        <f>H201</f>
        <v>0</v>
      </c>
    </row>
    <row r="11" spans="2:8" ht="15.75">
      <c r="B11" s="13" t="str">
        <f>B203</f>
        <v>10. Systém invalidů</v>
      </c>
      <c r="C11" s="14"/>
      <c r="D11" s="108"/>
      <c r="E11" s="15"/>
      <c r="F11" s="16"/>
      <c r="G11" s="20"/>
      <c r="H11" s="18">
        <f>H209</f>
        <v>0</v>
      </c>
    </row>
    <row r="12" spans="2:8" ht="15.75">
      <c r="B12" s="13" t="str">
        <f>B211</f>
        <v>11. HZS</v>
      </c>
      <c r="C12" s="14"/>
      <c r="D12" s="108"/>
      <c r="E12" s="15"/>
      <c r="F12" s="16"/>
      <c r="G12" s="20"/>
      <c r="H12" s="18">
        <f>F227</f>
        <v>0</v>
      </c>
    </row>
    <row r="13" spans="2:8" ht="15.75">
      <c r="B13" s="7" t="s">
        <v>1</v>
      </c>
      <c r="C13" s="8"/>
      <c r="D13" s="107"/>
      <c r="E13" s="9"/>
      <c r="F13" s="10"/>
      <c r="G13" s="21"/>
      <c r="H13" s="22">
        <f>SUM(H3:H12)</f>
        <v>0</v>
      </c>
    </row>
    <row r="14" spans="2:8" ht="15.75">
      <c r="B14" s="23"/>
      <c r="C14" s="14"/>
      <c r="D14" s="108"/>
      <c r="E14" s="15"/>
      <c r="F14" s="16"/>
      <c r="G14" s="24"/>
      <c r="H14" s="17"/>
    </row>
    <row r="15" spans="2:8" ht="15.75">
      <c r="B15" s="25"/>
      <c r="C15" s="26"/>
      <c r="D15" s="109"/>
      <c r="E15" s="27"/>
      <c r="F15" s="28"/>
      <c r="G15" s="28"/>
      <c r="H15" s="29"/>
    </row>
    <row r="16" spans="1:14" ht="15" customHeight="1">
      <c r="A16" s="30" t="s">
        <v>2</v>
      </c>
      <c r="B16" s="31" t="s">
        <v>3</v>
      </c>
      <c r="C16" s="32" t="s">
        <v>4</v>
      </c>
      <c r="D16" s="110" t="s">
        <v>5</v>
      </c>
      <c r="E16" s="118" t="s">
        <v>6</v>
      </c>
      <c r="F16" s="118"/>
      <c r="G16" s="119" t="s">
        <v>7</v>
      </c>
      <c r="H16" s="119"/>
      <c r="L16" s="35"/>
      <c r="N16" s="36"/>
    </row>
    <row r="17" spans="1:14" ht="15.75">
      <c r="A17" s="37"/>
      <c r="B17" s="38" t="s">
        <v>8</v>
      </c>
      <c r="C17" s="39"/>
      <c r="D17" s="111"/>
      <c r="E17" s="34" t="s">
        <v>9</v>
      </c>
      <c r="F17" s="33" t="s">
        <v>10</v>
      </c>
      <c r="G17" s="40" t="s">
        <v>9</v>
      </c>
      <c r="H17" s="33" t="s">
        <v>10</v>
      </c>
      <c r="L17" s="35"/>
      <c r="N17" s="36"/>
    </row>
    <row r="18" spans="1:14" ht="15.75">
      <c r="A18" s="41">
        <v>1</v>
      </c>
      <c r="B18" s="42" t="s">
        <v>11</v>
      </c>
      <c r="C18" s="43" t="s">
        <v>12</v>
      </c>
      <c r="D18" s="103">
        <v>40</v>
      </c>
      <c r="E18" s="44"/>
      <c r="F18" s="45">
        <f aca="true" t="shared" si="0" ref="F18:F40">E18*D18</f>
        <v>0</v>
      </c>
      <c r="G18" s="44"/>
      <c r="H18" s="45">
        <f aca="true" t="shared" si="1" ref="H18:H40">G18*D18</f>
        <v>0</v>
      </c>
      <c r="L18" s="35"/>
      <c r="N18" s="36"/>
    </row>
    <row r="19" spans="1:14" ht="15.75">
      <c r="A19" s="41">
        <v>2</v>
      </c>
      <c r="B19" s="42" t="s">
        <v>13</v>
      </c>
      <c r="C19" s="43" t="s">
        <v>12</v>
      </c>
      <c r="D19" s="103">
        <v>60</v>
      </c>
      <c r="E19" s="44"/>
      <c r="F19" s="45">
        <f t="shared" si="0"/>
        <v>0</v>
      </c>
      <c r="G19" s="44"/>
      <c r="H19" s="45">
        <f t="shared" si="1"/>
        <v>0</v>
      </c>
      <c r="L19" s="35"/>
      <c r="N19" s="36"/>
    </row>
    <row r="20" spans="1:14" ht="15.75">
      <c r="A20" s="41">
        <v>3</v>
      </c>
      <c r="B20" s="42" t="s">
        <v>14</v>
      </c>
      <c r="C20" s="43" t="s">
        <v>12</v>
      </c>
      <c r="D20" s="103">
        <v>1</v>
      </c>
      <c r="E20" s="44"/>
      <c r="F20" s="45">
        <f t="shared" si="0"/>
        <v>0</v>
      </c>
      <c r="G20" s="44"/>
      <c r="H20" s="45">
        <f t="shared" si="1"/>
        <v>0</v>
      </c>
      <c r="L20" s="35"/>
      <c r="N20" s="36"/>
    </row>
    <row r="21" spans="1:14" ht="13.5" customHeight="1">
      <c r="A21" s="41">
        <v>4</v>
      </c>
      <c r="B21" s="42" t="s">
        <v>15</v>
      </c>
      <c r="C21" s="43" t="s">
        <v>12</v>
      </c>
      <c r="D21" s="103">
        <v>1580</v>
      </c>
      <c r="E21" s="44"/>
      <c r="F21" s="45">
        <f t="shared" si="0"/>
        <v>0</v>
      </c>
      <c r="G21" s="44"/>
      <c r="H21" s="45">
        <f t="shared" si="1"/>
        <v>0</v>
      </c>
      <c r="L21" s="35"/>
      <c r="N21" s="36"/>
    </row>
    <row r="22" spans="1:14" ht="13.5" customHeight="1">
      <c r="A22" s="41">
        <v>5</v>
      </c>
      <c r="B22" s="42" t="s">
        <v>16</v>
      </c>
      <c r="C22" s="43" t="s">
        <v>12</v>
      </c>
      <c r="D22" s="103">
        <v>980</v>
      </c>
      <c r="E22" s="44"/>
      <c r="F22" s="45">
        <f t="shared" si="0"/>
        <v>0</v>
      </c>
      <c r="G22" s="44"/>
      <c r="H22" s="45">
        <f t="shared" si="1"/>
        <v>0</v>
      </c>
      <c r="L22" s="35"/>
      <c r="N22" s="36"/>
    </row>
    <row r="23" spans="1:14" ht="13.5" customHeight="1">
      <c r="A23" s="41">
        <v>6</v>
      </c>
      <c r="B23" s="42" t="s">
        <v>156</v>
      </c>
      <c r="C23" s="43" t="s">
        <v>12</v>
      </c>
      <c r="D23" s="103">
        <v>34</v>
      </c>
      <c r="E23" s="44"/>
      <c r="F23" s="45">
        <f>E23*D23</f>
        <v>0</v>
      </c>
      <c r="G23" s="44"/>
      <c r="H23" s="45">
        <f>G23*D23</f>
        <v>0</v>
      </c>
      <c r="L23" s="35"/>
      <c r="N23" s="36"/>
    </row>
    <row r="24" spans="1:14" ht="13.5" customHeight="1">
      <c r="A24" s="41">
        <v>7</v>
      </c>
      <c r="B24" s="42" t="s">
        <v>17</v>
      </c>
      <c r="C24" s="43" t="s">
        <v>12</v>
      </c>
      <c r="D24" s="103">
        <v>200</v>
      </c>
      <c r="E24" s="44"/>
      <c r="F24" s="45">
        <f t="shared" si="0"/>
        <v>0</v>
      </c>
      <c r="G24" s="44"/>
      <c r="H24" s="45">
        <f t="shared" si="1"/>
        <v>0</v>
      </c>
      <c r="L24" s="35"/>
      <c r="N24" s="36"/>
    </row>
    <row r="25" spans="1:14" ht="13.5" customHeight="1">
      <c r="A25" s="41">
        <v>8</v>
      </c>
      <c r="B25" s="42" t="s">
        <v>18</v>
      </c>
      <c r="C25" s="43" t="s">
        <v>12</v>
      </c>
      <c r="D25" s="103">
        <v>20</v>
      </c>
      <c r="E25" s="44"/>
      <c r="F25" s="45">
        <f t="shared" si="0"/>
        <v>0</v>
      </c>
      <c r="G25" s="44"/>
      <c r="H25" s="45">
        <f t="shared" si="1"/>
        <v>0</v>
      </c>
      <c r="L25" s="35"/>
      <c r="N25" s="36"/>
    </row>
    <row r="26" spans="1:14" ht="13.5" customHeight="1">
      <c r="A26" s="41">
        <v>9</v>
      </c>
      <c r="B26" s="42" t="s">
        <v>19</v>
      </c>
      <c r="C26" s="43" t="s">
        <v>12</v>
      </c>
      <c r="D26" s="103">
        <v>36</v>
      </c>
      <c r="E26" s="44"/>
      <c r="F26" s="45">
        <f t="shared" si="0"/>
        <v>0</v>
      </c>
      <c r="G26" s="44"/>
      <c r="H26" s="45">
        <f t="shared" si="1"/>
        <v>0</v>
      </c>
      <c r="L26" s="35"/>
      <c r="N26" s="36"/>
    </row>
    <row r="27" spans="1:14" ht="13.5" customHeight="1">
      <c r="A27" s="41">
        <v>10</v>
      </c>
      <c r="B27" s="42" t="s">
        <v>20</v>
      </c>
      <c r="C27" s="43" t="s">
        <v>12</v>
      </c>
      <c r="D27" s="103">
        <v>75</v>
      </c>
      <c r="E27" s="44"/>
      <c r="F27" s="45">
        <f t="shared" si="0"/>
        <v>0</v>
      </c>
      <c r="G27" s="44"/>
      <c r="H27" s="45">
        <f t="shared" si="1"/>
        <v>0</v>
      </c>
      <c r="L27" s="35"/>
      <c r="N27" s="36"/>
    </row>
    <row r="28" spans="1:14" ht="13.5" customHeight="1">
      <c r="A28" s="41">
        <v>11</v>
      </c>
      <c r="B28" s="42" t="s">
        <v>21</v>
      </c>
      <c r="C28" s="43" t="s">
        <v>12</v>
      </c>
      <c r="D28" s="103">
        <v>15</v>
      </c>
      <c r="E28" s="44"/>
      <c r="F28" s="45">
        <f t="shared" si="0"/>
        <v>0</v>
      </c>
      <c r="G28" s="44"/>
      <c r="H28" s="45">
        <f t="shared" si="1"/>
        <v>0</v>
      </c>
      <c r="L28" s="35"/>
      <c r="N28" s="36"/>
    </row>
    <row r="29" spans="1:14" ht="13.5" customHeight="1">
      <c r="A29" s="41">
        <v>12</v>
      </c>
      <c r="B29" s="42" t="s">
        <v>22</v>
      </c>
      <c r="C29" s="43" t="s">
        <v>12</v>
      </c>
      <c r="D29" s="103">
        <v>8</v>
      </c>
      <c r="E29" s="44"/>
      <c r="F29" s="45">
        <f t="shared" si="0"/>
        <v>0</v>
      </c>
      <c r="G29" s="44"/>
      <c r="H29" s="45">
        <f t="shared" si="1"/>
        <v>0</v>
      </c>
      <c r="L29" s="35"/>
      <c r="N29" s="36"/>
    </row>
    <row r="30" spans="1:14" ht="13.5" customHeight="1">
      <c r="A30" s="41">
        <v>13</v>
      </c>
      <c r="B30" s="42" t="s">
        <v>23</v>
      </c>
      <c r="C30" s="43" t="s">
        <v>12</v>
      </c>
      <c r="D30" s="103">
        <v>12</v>
      </c>
      <c r="E30" s="44"/>
      <c r="F30" s="45">
        <f t="shared" si="0"/>
        <v>0</v>
      </c>
      <c r="G30" s="44"/>
      <c r="H30" s="45">
        <f t="shared" si="1"/>
        <v>0</v>
      </c>
      <c r="L30" s="35"/>
      <c r="N30" s="36"/>
    </row>
    <row r="31" spans="1:14" ht="13.5" customHeight="1">
      <c r="A31" s="41">
        <v>14</v>
      </c>
      <c r="B31" s="42" t="s">
        <v>24</v>
      </c>
      <c r="C31" s="43" t="s">
        <v>12</v>
      </c>
      <c r="D31" s="103">
        <v>20</v>
      </c>
      <c r="E31" s="44"/>
      <c r="F31" s="45">
        <f t="shared" si="0"/>
        <v>0</v>
      </c>
      <c r="G31" s="44"/>
      <c r="H31" s="45">
        <f t="shared" si="1"/>
        <v>0</v>
      </c>
      <c r="L31" s="35"/>
      <c r="N31" s="36"/>
    </row>
    <row r="32" spans="1:14" ht="13.5" customHeight="1">
      <c r="A32" s="41">
        <v>15</v>
      </c>
      <c r="B32" s="42" t="s">
        <v>25</v>
      </c>
      <c r="C32" s="43" t="s">
        <v>12</v>
      </c>
      <c r="D32" s="103">
        <v>180</v>
      </c>
      <c r="E32" s="44"/>
      <c r="F32" s="45">
        <f t="shared" si="0"/>
        <v>0</v>
      </c>
      <c r="G32" s="44"/>
      <c r="H32" s="45">
        <f t="shared" si="1"/>
        <v>0</v>
      </c>
      <c r="L32" s="35"/>
      <c r="N32" s="36"/>
    </row>
    <row r="33" spans="1:14" ht="13.5" customHeight="1">
      <c r="A33" s="41">
        <v>16</v>
      </c>
      <c r="B33" s="42" t="s">
        <v>157</v>
      </c>
      <c r="C33" s="43" t="s">
        <v>12</v>
      </c>
      <c r="D33" s="103">
        <v>15</v>
      </c>
      <c r="E33" s="44"/>
      <c r="F33" s="45">
        <f t="shared" si="0"/>
        <v>0</v>
      </c>
      <c r="G33" s="44"/>
      <c r="H33" s="45">
        <f t="shared" si="1"/>
        <v>0</v>
      </c>
      <c r="L33" s="35"/>
      <c r="N33" s="36"/>
    </row>
    <row r="34" spans="1:14" ht="13.5" customHeight="1">
      <c r="A34" s="41">
        <v>17</v>
      </c>
      <c r="B34" s="42" t="s">
        <v>26</v>
      </c>
      <c r="C34" s="43" t="s">
        <v>12</v>
      </c>
      <c r="D34" s="103">
        <v>250</v>
      </c>
      <c r="E34" s="44"/>
      <c r="F34" s="45">
        <f t="shared" si="0"/>
        <v>0</v>
      </c>
      <c r="G34" s="44"/>
      <c r="H34" s="45">
        <f t="shared" si="1"/>
        <v>0</v>
      </c>
      <c r="L34" s="35"/>
      <c r="N34" s="36"/>
    </row>
    <row r="35" spans="1:14" ht="13.5" customHeight="1">
      <c r="A35" s="41">
        <v>18</v>
      </c>
      <c r="B35" s="42" t="s">
        <v>27</v>
      </c>
      <c r="C35" s="43" t="s">
        <v>12</v>
      </c>
      <c r="D35" s="103">
        <v>140</v>
      </c>
      <c r="E35" s="44"/>
      <c r="F35" s="45">
        <f t="shared" si="0"/>
        <v>0</v>
      </c>
      <c r="G35" s="44"/>
      <c r="H35" s="45">
        <f t="shared" si="1"/>
        <v>0</v>
      </c>
      <c r="L35" s="35"/>
      <c r="N35" s="36"/>
    </row>
    <row r="36" spans="1:14" ht="13.5" customHeight="1">
      <c r="A36" s="41">
        <v>19</v>
      </c>
      <c r="B36" s="42" t="s">
        <v>28</v>
      </c>
      <c r="C36" s="43" t="s">
        <v>12</v>
      </c>
      <c r="D36" s="103">
        <v>50</v>
      </c>
      <c r="E36" s="44"/>
      <c r="F36" s="45">
        <f t="shared" si="0"/>
        <v>0</v>
      </c>
      <c r="G36" s="44"/>
      <c r="H36" s="45">
        <f t="shared" si="1"/>
        <v>0</v>
      </c>
      <c r="L36" s="35"/>
      <c r="N36" s="36"/>
    </row>
    <row r="37" spans="1:14" ht="13.5" customHeight="1">
      <c r="A37" s="41">
        <v>20</v>
      </c>
      <c r="B37" s="42" t="s">
        <v>162</v>
      </c>
      <c r="C37" s="43" t="s">
        <v>12</v>
      </c>
      <c r="D37" s="103">
        <v>20</v>
      </c>
      <c r="E37" s="44"/>
      <c r="F37" s="45">
        <f t="shared" si="0"/>
        <v>0</v>
      </c>
      <c r="G37" s="44"/>
      <c r="H37" s="45">
        <f t="shared" si="1"/>
        <v>0</v>
      </c>
      <c r="L37" s="35"/>
      <c r="N37" s="36"/>
    </row>
    <row r="38" spans="1:14" ht="13.5" customHeight="1">
      <c r="A38" s="41">
        <v>21</v>
      </c>
      <c r="B38" s="42" t="s">
        <v>163</v>
      </c>
      <c r="C38" s="43" t="s">
        <v>12</v>
      </c>
      <c r="D38" s="103">
        <v>50</v>
      </c>
      <c r="E38" s="44"/>
      <c r="F38" s="45">
        <f t="shared" si="0"/>
        <v>0</v>
      </c>
      <c r="G38" s="44"/>
      <c r="H38" s="45">
        <f t="shared" si="1"/>
        <v>0</v>
      </c>
      <c r="L38" s="35"/>
      <c r="N38" s="36"/>
    </row>
    <row r="39" spans="1:14" ht="13.5" customHeight="1">
      <c r="A39" s="41">
        <v>22</v>
      </c>
      <c r="B39" s="42" t="s">
        <v>164</v>
      </c>
      <c r="C39" s="43" t="s">
        <v>12</v>
      </c>
      <c r="D39" s="103">
        <v>30</v>
      </c>
      <c r="E39" s="44"/>
      <c r="F39" s="45">
        <f t="shared" si="0"/>
        <v>0</v>
      </c>
      <c r="G39" s="44"/>
      <c r="H39" s="45">
        <f t="shared" si="1"/>
        <v>0</v>
      </c>
      <c r="L39" s="35"/>
      <c r="N39" s="36"/>
    </row>
    <row r="40" spans="1:14" ht="13.5" customHeight="1">
      <c r="A40" s="41">
        <v>23</v>
      </c>
      <c r="B40" s="42" t="s">
        <v>158</v>
      </c>
      <c r="C40" s="43" t="s">
        <v>30</v>
      </c>
      <c r="D40" s="103">
        <v>4</v>
      </c>
      <c r="E40" s="44"/>
      <c r="F40" s="45">
        <f t="shared" si="0"/>
        <v>0</v>
      </c>
      <c r="G40" s="44"/>
      <c r="H40" s="45">
        <f t="shared" si="1"/>
        <v>0</v>
      </c>
      <c r="L40" s="35"/>
      <c r="N40" s="36"/>
    </row>
    <row r="41" spans="1:14" ht="13.5" customHeight="1">
      <c r="A41" s="41">
        <v>24</v>
      </c>
      <c r="B41" s="42" t="s">
        <v>159</v>
      </c>
      <c r="C41" s="43" t="s">
        <v>30</v>
      </c>
      <c r="D41" s="103">
        <v>2</v>
      </c>
      <c r="E41" s="44"/>
      <c r="F41" s="45">
        <f>E41*D41</f>
        <v>0</v>
      </c>
      <c r="G41" s="44"/>
      <c r="H41" s="45">
        <f>G41*D41</f>
        <v>0</v>
      </c>
      <c r="L41" s="35"/>
      <c r="N41" s="36"/>
    </row>
    <row r="42" spans="1:14" ht="13.5" customHeight="1">
      <c r="A42" s="41">
        <v>25</v>
      </c>
      <c r="B42" s="42" t="s">
        <v>29</v>
      </c>
      <c r="C42" s="43" t="s">
        <v>30</v>
      </c>
      <c r="D42" s="103">
        <f>D48+D50+D51+D55+D56+D57</f>
        <v>133</v>
      </c>
      <c r="E42" s="44"/>
      <c r="F42" s="45">
        <f aca="true" t="shared" si="2" ref="F42:F63">E42*D42</f>
        <v>0</v>
      </c>
      <c r="G42" s="44"/>
      <c r="H42" s="45">
        <f>G42*D42</f>
        <v>0</v>
      </c>
      <c r="L42" s="35"/>
      <c r="N42" s="36"/>
    </row>
    <row r="43" spans="1:14" ht="13.5" customHeight="1">
      <c r="A43" s="41">
        <v>26</v>
      </c>
      <c r="B43" s="42" t="s">
        <v>31</v>
      </c>
      <c r="C43" s="43" t="s">
        <v>30</v>
      </c>
      <c r="D43" s="103">
        <v>40</v>
      </c>
      <c r="E43" s="44"/>
      <c r="F43" s="45">
        <f t="shared" si="2"/>
        <v>0</v>
      </c>
      <c r="G43" s="44"/>
      <c r="H43" s="45">
        <f aca="true" t="shared" si="3" ref="H43:H63">G43*D43</f>
        <v>0</v>
      </c>
      <c r="L43" s="35"/>
      <c r="N43" s="36"/>
    </row>
    <row r="44" spans="1:14" ht="13.5" customHeight="1">
      <c r="A44" s="41">
        <v>27</v>
      </c>
      <c r="B44" s="42" t="s">
        <v>32</v>
      </c>
      <c r="C44" s="43" t="s">
        <v>30</v>
      </c>
      <c r="D44" s="103">
        <v>10</v>
      </c>
      <c r="E44" s="44"/>
      <c r="F44" s="45">
        <f t="shared" si="2"/>
        <v>0</v>
      </c>
      <c r="G44" s="44"/>
      <c r="H44" s="45">
        <f t="shared" si="3"/>
        <v>0</v>
      </c>
      <c r="L44" s="35"/>
      <c r="N44" s="36"/>
    </row>
    <row r="45" spans="1:14" ht="13.5" customHeight="1">
      <c r="A45" s="41">
        <v>28</v>
      </c>
      <c r="B45" s="42" t="s">
        <v>173</v>
      </c>
      <c r="C45" s="43" t="s">
        <v>30</v>
      </c>
      <c r="D45" s="103">
        <v>9</v>
      </c>
      <c r="E45" s="44"/>
      <c r="F45" s="45">
        <f t="shared" si="2"/>
        <v>0</v>
      </c>
      <c r="G45" s="44"/>
      <c r="H45" s="45">
        <f t="shared" si="3"/>
        <v>0</v>
      </c>
      <c r="L45" s="35"/>
      <c r="N45" s="36"/>
    </row>
    <row r="46" spans="1:14" ht="13.5" customHeight="1">
      <c r="A46" s="41">
        <v>29</v>
      </c>
      <c r="B46" s="42" t="s">
        <v>161</v>
      </c>
      <c r="C46" s="43" t="s">
        <v>30</v>
      </c>
      <c r="D46" s="103">
        <v>4</v>
      </c>
      <c r="E46" s="44"/>
      <c r="F46" s="45">
        <f t="shared" si="2"/>
        <v>0</v>
      </c>
      <c r="G46" s="44"/>
      <c r="H46" s="45">
        <f t="shared" si="3"/>
        <v>0</v>
      </c>
      <c r="L46" s="35"/>
      <c r="N46" s="36"/>
    </row>
    <row r="47" spans="1:14" ht="13.5" customHeight="1">
      <c r="A47" s="41">
        <v>30</v>
      </c>
      <c r="B47" s="42" t="s">
        <v>33</v>
      </c>
      <c r="C47" s="43" t="s">
        <v>30</v>
      </c>
      <c r="D47" s="103">
        <v>30</v>
      </c>
      <c r="E47" s="44"/>
      <c r="F47" s="45">
        <f t="shared" si="2"/>
        <v>0</v>
      </c>
      <c r="G47" s="44"/>
      <c r="H47" s="45">
        <f t="shared" si="3"/>
        <v>0</v>
      </c>
      <c r="L47" s="35"/>
      <c r="N47" s="36"/>
    </row>
    <row r="48" spans="1:14" ht="13.5" customHeight="1">
      <c r="A48" s="41">
        <v>31</v>
      </c>
      <c r="B48" s="42" t="s">
        <v>34</v>
      </c>
      <c r="C48" s="43" t="s">
        <v>30</v>
      </c>
      <c r="D48" s="103">
        <v>21</v>
      </c>
      <c r="E48" s="44"/>
      <c r="F48" s="45">
        <f t="shared" si="2"/>
        <v>0</v>
      </c>
      <c r="G48" s="44"/>
      <c r="H48" s="45">
        <f t="shared" si="3"/>
        <v>0</v>
      </c>
      <c r="L48" s="35"/>
      <c r="N48" s="36"/>
    </row>
    <row r="49" spans="1:14" ht="13.5" customHeight="1">
      <c r="A49" s="41">
        <v>32</v>
      </c>
      <c r="B49" s="42" t="s">
        <v>35</v>
      </c>
      <c r="C49" s="43" t="s">
        <v>30</v>
      </c>
      <c r="D49" s="103">
        <v>1</v>
      </c>
      <c r="E49" s="44"/>
      <c r="F49" s="45">
        <f>E49*D49</f>
        <v>0</v>
      </c>
      <c r="G49" s="44"/>
      <c r="H49" s="45">
        <f>G49*D49</f>
        <v>0</v>
      </c>
      <c r="L49" s="35"/>
      <c r="N49" s="36"/>
    </row>
    <row r="50" spans="1:14" ht="13.5" customHeight="1">
      <c r="A50" s="41">
        <v>33</v>
      </c>
      <c r="B50" s="42" t="s">
        <v>36</v>
      </c>
      <c r="C50" s="43" t="s">
        <v>30</v>
      </c>
      <c r="D50" s="103">
        <v>18</v>
      </c>
      <c r="E50" s="44"/>
      <c r="F50" s="45">
        <f t="shared" si="2"/>
        <v>0</v>
      </c>
      <c r="G50" s="44"/>
      <c r="H50" s="45">
        <f t="shared" si="3"/>
        <v>0</v>
      </c>
      <c r="L50" s="35"/>
      <c r="N50" s="36"/>
    </row>
    <row r="51" spans="1:14" ht="13.5" customHeight="1">
      <c r="A51" s="41">
        <v>34</v>
      </c>
      <c r="B51" s="42" t="s">
        <v>37</v>
      </c>
      <c r="C51" s="43" t="s">
        <v>30</v>
      </c>
      <c r="D51" s="103">
        <v>1</v>
      </c>
      <c r="E51" s="44"/>
      <c r="F51" s="45">
        <f t="shared" si="2"/>
        <v>0</v>
      </c>
      <c r="G51" s="44"/>
      <c r="H51" s="45">
        <f t="shared" si="3"/>
        <v>0</v>
      </c>
      <c r="L51" s="35"/>
      <c r="N51" s="36"/>
    </row>
    <row r="52" spans="1:14" ht="13.5" customHeight="1">
      <c r="A52" s="41">
        <v>35</v>
      </c>
      <c r="B52" s="42" t="s">
        <v>155</v>
      </c>
      <c r="C52" s="43" t="s">
        <v>30</v>
      </c>
      <c r="D52" s="103">
        <v>5</v>
      </c>
      <c r="E52" s="44"/>
      <c r="F52" s="45">
        <f>E52*D52</f>
        <v>0</v>
      </c>
      <c r="G52" s="44"/>
      <c r="H52" s="45">
        <f>G52*D52</f>
        <v>0</v>
      </c>
      <c r="L52" s="35"/>
      <c r="N52" s="36"/>
    </row>
    <row r="53" spans="1:14" ht="13.5" customHeight="1">
      <c r="A53" s="41">
        <v>36</v>
      </c>
      <c r="B53" s="42" t="s">
        <v>172</v>
      </c>
      <c r="C53" s="43" t="s">
        <v>30</v>
      </c>
      <c r="D53" s="103">
        <v>9</v>
      </c>
      <c r="E53" s="44"/>
      <c r="F53" s="45">
        <f>E53*D53</f>
        <v>0</v>
      </c>
      <c r="G53" s="44"/>
      <c r="H53" s="45">
        <f>G53*D53</f>
        <v>0</v>
      </c>
      <c r="L53" s="35"/>
      <c r="N53" s="36"/>
    </row>
    <row r="54" spans="1:14" ht="13.5" customHeight="1">
      <c r="A54" s="41">
        <v>37</v>
      </c>
      <c r="B54" s="42" t="s">
        <v>38</v>
      </c>
      <c r="C54" s="43" t="s">
        <v>30</v>
      </c>
      <c r="D54" s="103">
        <v>1</v>
      </c>
      <c r="E54" s="44"/>
      <c r="F54" s="45">
        <f t="shared" si="2"/>
        <v>0</v>
      </c>
      <c r="G54" s="44"/>
      <c r="H54" s="45">
        <f t="shared" si="3"/>
        <v>0</v>
      </c>
      <c r="L54" s="35"/>
      <c r="N54" s="36"/>
    </row>
    <row r="55" spans="1:14" ht="13.5" customHeight="1">
      <c r="A55" s="41">
        <v>38</v>
      </c>
      <c r="B55" s="42" t="s">
        <v>39</v>
      </c>
      <c r="C55" s="43" t="s">
        <v>30</v>
      </c>
      <c r="D55" s="103">
        <v>84</v>
      </c>
      <c r="E55" s="44"/>
      <c r="F55" s="45">
        <f t="shared" si="2"/>
        <v>0</v>
      </c>
      <c r="G55" s="44"/>
      <c r="H55" s="45">
        <f t="shared" si="3"/>
        <v>0</v>
      </c>
      <c r="L55" s="35"/>
      <c r="N55" s="36"/>
    </row>
    <row r="56" spans="1:14" ht="13.5" customHeight="1">
      <c r="A56" s="41">
        <v>39</v>
      </c>
      <c r="B56" s="42" t="s">
        <v>144</v>
      </c>
      <c r="C56" s="43" t="s">
        <v>30</v>
      </c>
      <c r="D56" s="103">
        <v>5</v>
      </c>
      <c r="E56" s="44"/>
      <c r="F56" s="45">
        <f t="shared" si="2"/>
        <v>0</v>
      </c>
      <c r="G56" s="44"/>
      <c r="H56" s="45">
        <f t="shared" si="3"/>
        <v>0</v>
      </c>
      <c r="L56" s="35"/>
      <c r="N56" s="36"/>
    </row>
    <row r="57" spans="1:14" ht="13.5" customHeight="1">
      <c r="A57" s="41">
        <v>40</v>
      </c>
      <c r="B57" s="42" t="s">
        <v>40</v>
      </c>
      <c r="C57" s="43" t="s">
        <v>30</v>
      </c>
      <c r="D57" s="103">
        <v>4</v>
      </c>
      <c r="E57" s="44"/>
      <c r="F57" s="45">
        <f t="shared" si="2"/>
        <v>0</v>
      </c>
      <c r="G57" s="44"/>
      <c r="H57" s="45">
        <f t="shared" si="3"/>
        <v>0</v>
      </c>
      <c r="L57" s="35"/>
      <c r="N57" s="36"/>
    </row>
    <row r="58" spans="1:14" ht="13.5" customHeight="1">
      <c r="A58" s="41">
        <v>41</v>
      </c>
      <c r="B58" s="42" t="s">
        <v>41</v>
      </c>
      <c r="C58" s="43" t="s">
        <v>30</v>
      </c>
      <c r="D58" s="103">
        <v>10</v>
      </c>
      <c r="E58" s="44"/>
      <c r="F58" s="45">
        <f t="shared" si="2"/>
        <v>0</v>
      </c>
      <c r="G58" s="44"/>
      <c r="H58" s="45">
        <f t="shared" si="3"/>
        <v>0</v>
      </c>
      <c r="L58" s="35"/>
      <c r="N58" s="36"/>
    </row>
    <row r="59" spans="1:14" ht="13.5" customHeight="1">
      <c r="A59" s="41">
        <v>42</v>
      </c>
      <c r="B59" s="42" t="s">
        <v>160</v>
      </c>
      <c r="C59" s="43" t="s">
        <v>30</v>
      </c>
      <c r="D59" s="103">
        <v>9</v>
      </c>
      <c r="E59" s="44"/>
      <c r="F59" s="45">
        <f t="shared" si="2"/>
        <v>0</v>
      </c>
      <c r="G59" s="44"/>
      <c r="H59" s="45">
        <f t="shared" si="3"/>
        <v>0</v>
      </c>
      <c r="L59" s="35"/>
      <c r="N59" s="36"/>
    </row>
    <row r="60" spans="1:14" ht="13.5" customHeight="1">
      <c r="A60" s="41">
        <v>43</v>
      </c>
      <c r="B60" s="42" t="s">
        <v>42</v>
      </c>
      <c r="C60" s="43" t="s">
        <v>30</v>
      </c>
      <c r="D60" s="103">
        <v>3</v>
      </c>
      <c r="E60" s="44"/>
      <c r="F60" s="45">
        <f t="shared" si="2"/>
        <v>0</v>
      </c>
      <c r="G60" s="44"/>
      <c r="H60" s="45">
        <f t="shared" si="3"/>
        <v>0</v>
      </c>
      <c r="L60" s="35"/>
      <c r="N60" s="36"/>
    </row>
    <row r="61" spans="1:8" ht="13.5" customHeight="1">
      <c r="A61" s="41">
        <v>44</v>
      </c>
      <c r="B61" s="42" t="s">
        <v>43</v>
      </c>
      <c r="C61" s="43" t="s">
        <v>30</v>
      </c>
      <c r="D61" s="103">
        <v>3</v>
      </c>
      <c r="E61" s="44"/>
      <c r="F61" s="45">
        <f t="shared" si="2"/>
        <v>0</v>
      </c>
      <c r="G61" s="44"/>
      <c r="H61" s="45">
        <f t="shared" si="3"/>
        <v>0</v>
      </c>
    </row>
    <row r="62" spans="1:8" ht="13.5" customHeight="1">
      <c r="A62" s="41">
        <v>45</v>
      </c>
      <c r="B62" s="46" t="s">
        <v>44</v>
      </c>
      <c r="C62" s="43" t="s">
        <v>30</v>
      </c>
      <c r="D62" s="103">
        <v>1</v>
      </c>
      <c r="E62" s="44"/>
      <c r="F62" s="45">
        <f t="shared" si="2"/>
        <v>0</v>
      </c>
      <c r="G62" s="44"/>
      <c r="H62" s="45">
        <f t="shared" si="3"/>
        <v>0</v>
      </c>
    </row>
    <row r="63" spans="1:8" ht="13.5" customHeight="1" thickBot="1">
      <c r="A63" s="41">
        <v>46</v>
      </c>
      <c r="B63" s="42" t="s">
        <v>45</v>
      </c>
      <c r="C63" s="43" t="s">
        <v>46</v>
      </c>
      <c r="D63" s="103">
        <v>2</v>
      </c>
      <c r="E63" s="44"/>
      <c r="F63" s="45">
        <f t="shared" si="2"/>
        <v>0</v>
      </c>
      <c r="G63" s="44"/>
      <c r="H63" s="45">
        <f t="shared" si="3"/>
        <v>0</v>
      </c>
    </row>
    <row r="64" spans="2:8" ht="13.5" customHeight="1">
      <c r="B64" s="47" t="s">
        <v>47</v>
      </c>
      <c r="C64" s="48"/>
      <c r="D64" s="112">
        <v>1</v>
      </c>
      <c r="E64" s="49"/>
      <c r="F64" s="50">
        <f>SUM(F18:F63)</f>
        <v>0</v>
      </c>
      <c r="G64" s="51"/>
      <c r="H64" s="52">
        <f>SUM(H18:H63)</f>
        <v>0</v>
      </c>
    </row>
    <row r="65" spans="2:8" ht="13.5" customHeight="1">
      <c r="B65" s="53" t="s">
        <v>48</v>
      </c>
      <c r="C65" s="54">
        <v>0.08</v>
      </c>
      <c r="D65" s="101"/>
      <c r="E65" s="56"/>
      <c r="F65" s="57"/>
      <c r="G65" s="57"/>
      <c r="H65" s="58">
        <f>PRODUCT(H64,C65)</f>
        <v>0</v>
      </c>
    </row>
    <row r="66" spans="2:8" ht="13.5" customHeight="1">
      <c r="B66" s="59" t="s">
        <v>49</v>
      </c>
      <c r="C66" s="60"/>
      <c r="D66" s="113"/>
      <c r="E66" s="61"/>
      <c r="F66" s="62"/>
      <c r="G66" s="62"/>
      <c r="H66" s="63">
        <f>F64+H64+H65</f>
        <v>0</v>
      </c>
    </row>
    <row r="67" spans="2:9" ht="13.5" customHeight="1">
      <c r="B67" s="25"/>
      <c r="C67" s="64"/>
      <c r="D67" s="114"/>
      <c r="E67" s="65"/>
      <c r="F67" s="66"/>
      <c r="G67" s="66"/>
      <c r="H67" s="66"/>
      <c r="I67" s="67"/>
    </row>
    <row r="68" spans="2:9" ht="13.5" customHeight="1">
      <c r="B68" s="68" t="s">
        <v>50</v>
      </c>
      <c r="C68" s="43"/>
      <c r="D68" s="103"/>
      <c r="E68" s="44"/>
      <c r="F68" s="45"/>
      <c r="G68" s="44"/>
      <c r="H68" s="45"/>
      <c r="I68" s="67"/>
    </row>
    <row r="69" spans="1:9" ht="13.5" customHeight="1">
      <c r="A69" s="41">
        <v>47</v>
      </c>
      <c r="B69" s="42" t="s">
        <v>165</v>
      </c>
      <c r="C69" s="43" t="s">
        <v>30</v>
      </c>
      <c r="D69" s="103">
        <v>1</v>
      </c>
      <c r="E69" s="44"/>
      <c r="F69" s="45">
        <f aca="true" t="shared" si="4" ref="F69:F76">E69*D69</f>
        <v>0</v>
      </c>
      <c r="G69" s="44"/>
      <c r="H69" s="45">
        <f aca="true" t="shared" si="5" ref="H69:H76">G69*D69</f>
        <v>0</v>
      </c>
      <c r="I69" s="67"/>
    </row>
    <row r="70" spans="1:9" ht="13.5" customHeight="1">
      <c r="A70" s="41">
        <v>48</v>
      </c>
      <c r="B70" s="42" t="s">
        <v>166</v>
      </c>
      <c r="C70" s="43" t="s">
        <v>30</v>
      </c>
      <c r="D70" s="103">
        <v>1</v>
      </c>
      <c r="E70" s="44"/>
      <c r="F70" s="56">
        <f t="shared" si="4"/>
        <v>0</v>
      </c>
      <c r="G70" s="44"/>
      <c r="H70" s="56">
        <f t="shared" si="5"/>
        <v>0</v>
      </c>
      <c r="I70" s="67"/>
    </row>
    <row r="71" spans="1:9" ht="13.5" customHeight="1">
      <c r="A71" s="41">
        <v>49</v>
      </c>
      <c r="B71" s="42" t="s">
        <v>141</v>
      </c>
      <c r="C71" s="43" t="s">
        <v>30</v>
      </c>
      <c r="D71" s="103">
        <v>1</v>
      </c>
      <c r="E71" s="44"/>
      <c r="F71" s="56">
        <f t="shared" si="4"/>
        <v>0</v>
      </c>
      <c r="G71" s="44"/>
      <c r="H71" s="56">
        <f t="shared" si="5"/>
        <v>0</v>
      </c>
      <c r="I71" s="67"/>
    </row>
    <row r="72" spans="1:9" ht="13.5" customHeight="1">
      <c r="A72" s="41">
        <v>50</v>
      </c>
      <c r="B72" s="42" t="s">
        <v>142</v>
      </c>
      <c r="C72" s="43" t="s">
        <v>30</v>
      </c>
      <c r="D72" s="103">
        <v>1</v>
      </c>
      <c r="E72" s="44"/>
      <c r="F72" s="56">
        <f t="shared" si="4"/>
        <v>0</v>
      </c>
      <c r="G72" s="44"/>
      <c r="H72" s="56">
        <f t="shared" si="5"/>
        <v>0</v>
      </c>
      <c r="I72" s="67"/>
    </row>
    <row r="73" spans="1:9" ht="13.5" customHeight="1">
      <c r="A73" s="41">
        <v>51</v>
      </c>
      <c r="B73" s="42" t="s">
        <v>143</v>
      </c>
      <c r="C73" s="43" t="s">
        <v>30</v>
      </c>
      <c r="D73" s="103">
        <v>1</v>
      </c>
      <c r="E73" s="44"/>
      <c r="F73" s="56">
        <f t="shared" si="4"/>
        <v>0</v>
      </c>
      <c r="G73" s="44"/>
      <c r="H73" s="56">
        <f t="shared" si="5"/>
        <v>0</v>
      </c>
      <c r="I73" s="67"/>
    </row>
    <row r="74" spans="1:9" ht="13.5" customHeight="1">
      <c r="A74" s="41">
        <v>52</v>
      </c>
      <c r="B74" s="42" t="s">
        <v>167</v>
      </c>
      <c r="C74" s="43" t="s">
        <v>30</v>
      </c>
      <c r="D74" s="103">
        <v>1</v>
      </c>
      <c r="E74" s="44"/>
      <c r="F74" s="56">
        <f t="shared" si="4"/>
        <v>0</v>
      </c>
      <c r="G74" s="44"/>
      <c r="H74" s="56">
        <f t="shared" si="5"/>
        <v>0</v>
      </c>
      <c r="I74" s="67"/>
    </row>
    <row r="75" spans="1:9" ht="13.5" customHeight="1">
      <c r="A75" s="41">
        <v>53</v>
      </c>
      <c r="B75" s="42" t="s">
        <v>140</v>
      </c>
      <c r="C75" s="43" t="s">
        <v>30</v>
      </c>
      <c r="D75" s="103">
        <v>1</v>
      </c>
      <c r="E75" s="44"/>
      <c r="F75" s="56">
        <f>E75*D75</f>
        <v>0</v>
      </c>
      <c r="G75" s="44"/>
      <c r="H75" s="56">
        <f>G75*D75</f>
        <v>0</v>
      </c>
      <c r="I75" s="67"/>
    </row>
    <row r="76" spans="1:9" ht="13.5" customHeight="1" thickBot="1">
      <c r="A76" s="41">
        <v>54</v>
      </c>
      <c r="B76" s="42" t="s">
        <v>51</v>
      </c>
      <c r="C76" s="43" t="s">
        <v>30</v>
      </c>
      <c r="D76" s="103">
        <v>1</v>
      </c>
      <c r="E76" s="44"/>
      <c r="F76" s="45">
        <f t="shared" si="4"/>
        <v>0</v>
      </c>
      <c r="G76" s="44"/>
      <c r="H76" s="45">
        <f t="shared" si="5"/>
        <v>0</v>
      </c>
      <c r="I76" s="67"/>
    </row>
    <row r="77" spans="2:9" ht="13.5" customHeight="1">
      <c r="B77" s="47" t="s">
        <v>47</v>
      </c>
      <c r="C77" s="48"/>
      <c r="D77" s="112">
        <v>1</v>
      </c>
      <c r="E77" s="49"/>
      <c r="F77" s="50">
        <f>SUM(F68:F76)</f>
        <v>0</v>
      </c>
      <c r="G77" s="51"/>
      <c r="H77" s="52">
        <f>SUM(H68:H76)</f>
        <v>0</v>
      </c>
      <c r="I77" s="67"/>
    </row>
    <row r="78" spans="2:9" ht="13.5" customHeight="1">
      <c r="B78" s="53" t="s">
        <v>48</v>
      </c>
      <c r="C78" s="54">
        <v>0.08</v>
      </c>
      <c r="D78" s="101"/>
      <c r="E78" s="56"/>
      <c r="F78" s="57"/>
      <c r="G78" s="57"/>
      <c r="H78" s="58">
        <f>PRODUCT(H77,C78)</f>
        <v>0</v>
      </c>
      <c r="I78" s="67"/>
    </row>
    <row r="79" spans="2:9" ht="13.5" customHeight="1">
      <c r="B79" s="59" t="s">
        <v>49</v>
      </c>
      <c r="C79" s="60"/>
      <c r="D79" s="113"/>
      <c r="E79" s="61"/>
      <c r="F79" s="62"/>
      <c r="G79" s="62"/>
      <c r="H79" s="63">
        <f>F77+H77+H78</f>
        <v>0</v>
      </c>
      <c r="I79" s="67"/>
    </row>
    <row r="80" spans="2:9" ht="13.5" customHeight="1">
      <c r="B80" s="25"/>
      <c r="C80" s="64"/>
      <c r="D80" s="114"/>
      <c r="E80" s="65"/>
      <c r="F80" s="66"/>
      <c r="G80" s="66"/>
      <c r="H80" s="66"/>
      <c r="I80" s="67"/>
    </row>
    <row r="81" spans="2:9" ht="13.5" customHeight="1">
      <c r="B81" s="68" t="s">
        <v>52</v>
      </c>
      <c r="C81" s="43"/>
      <c r="D81" s="103"/>
      <c r="E81" s="44"/>
      <c r="F81" s="45"/>
      <c r="G81" s="44"/>
      <c r="H81" s="45"/>
      <c r="I81" s="67"/>
    </row>
    <row r="82" spans="1:9" ht="13.5" customHeight="1">
      <c r="A82" s="41">
        <v>55</v>
      </c>
      <c r="B82" s="71" t="s">
        <v>53</v>
      </c>
      <c r="C82" s="43" t="s">
        <v>30</v>
      </c>
      <c r="D82" s="103">
        <v>140</v>
      </c>
      <c r="E82" s="44"/>
      <c r="F82" s="45">
        <f>E82*D82</f>
        <v>0</v>
      </c>
      <c r="G82" s="44"/>
      <c r="H82" s="45"/>
      <c r="I82" s="67"/>
    </row>
    <row r="83" spans="1:9" ht="13.5" customHeight="1">
      <c r="A83" s="41">
        <v>56</v>
      </c>
      <c r="B83" s="71" t="s">
        <v>54</v>
      </c>
      <c r="C83" s="43" t="s">
        <v>30</v>
      </c>
      <c r="D83" s="103">
        <v>10</v>
      </c>
      <c r="E83" s="44"/>
      <c r="F83" s="56">
        <f>E83*D83</f>
        <v>0</v>
      </c>
      <c r="G83" s="44"/>
      <c r="H83" s="56"/>
      <c r="I83" s="67"/>
    </row>
    <row r="84" spans="1:9" ht="13.5" customHeight="1">
      <c r="A84" s="41">
        <v>57</v>
      </c>
      <c r="B84" s="71" t="s">
        <v>55</v>
      </c>
      <c r="C84" s="43" t="s">
        <v>30</v>
      </c>
      <c r="D84" s="103">
        <v>4</v>
      </c>
      <c r="E84" s="44"/>
      <c r="F84" s="56">
        <f>E84*D84</f>
        <v>0</v>
      </c>
      <c r="G84" s="44"/>
      <c r="H84" s="56"/>
      <c r="I84" s="67"/>
    </row>
    <row r="85" spans="1:9" ht="13.5" customHeight="1" thickBot="1">
      <c r="A85" s="41">
        <v>58</v>
      </c>
      <c r="B85" s="71" t="s">
        <v>56</v>
      </c>
      <c r="C85" s="43" t="s">
        <v>30</v>
      </c>
      <c r="D85" s="103">
        <v>2</v>
      </c>
      <c r="E85" s="44"/>
      <c r="F85" s="56">
        <f>E85*D85</f>
        <v>0</v>
      </c>
      <c r="G85" s="44"/>
      <c r="H85" s="56"/>
      <c r="I85" s="67"/>
    </row>
    <row r="86" spans="2:9" ht="13.5" customHeight="1">
      <c r="B86" s="47" t="s">
        <v>47</v>
      </c>
      <c r="C86" s="48"/>
      <c r="D86" s="112">
        <v>1</v>
      </c>
      <c r="E86" s="49"/>
      <c r="F86" s="50">
        <f>SUM(F81:F85)</f>
        <v>0</v>
      </c>
      <c r="G86" s="51"/>
      <c r="H86" s="52">
        <f>SUM(H81:H85)</f>
        <v>0</v>
      </c>
      <c r="I86" s="67"/>
    </row>
    <row r="87" spans="2:9" ht="13.5" customHeight="1">
      <c r="B87" s="53" t="s">
        <v>48</v>
      </c>
      <c r="C87" s="54">
        <v>0.08</v>
      </c>
      <c r="D87" s="101"/>
      <c r="E87" s="56"/>
      <c r="F87" s="57"/>
      <c r="G87" s="57"/>
      <c r="H87" s="58">
        <f>PRODUCT(H86,C87)</f>
        <v>0</v>
      </c>
      <c r="I87" s="67"/>
    </row>
    <row r="88" spans="2:9" ht="13.5" customHeight="1">
      <c r="B88" s="59" t="s">
        <v>49</v>
      </c>
      <c r="C88" s="60"/>
      <c r="D88" s="113"/>
      <c r="E88" s="61"/>
      <c r="F88" s="62"/>
      <c r="G88" s="62"/>
      <c r="H88" s="63">
        <f>F86+H86+H87</f>
        <v>0</v>
      </c>
      <c r="I88" s="67"/>
    </row>
    <row r="89" spans="2:9" ht="13.5" customHeight="1">
      <c r="B89" s="25"/>
      <c r="C89" s="64"/>
      <c r="D89" s="114"/>
      <c r="E89" s="65"/>
      <c r="F89" s="66"/>
      <c r="G89" s="66"/>
      <c r="H89" s="66"/>
      <c r="I89" s="67"/>
    </row>
    <row r="90" spans="2:8" ht="13.5" customHeight="1">
      <c r="B90" s="72" t="s">
        <v>57</v>
      </c>
      <c r="C90" s="73"/>
      <c r="D90" s="103"/>
      <c r="E90" s="44"/>
      <c r="F90" s="45"/>
      <c r="G90" s="44"/>
      <c r="H90" s="45"/>
    </row>
    <row r="91" spans="1:8" ht="13.5" customHeight="1">
      <c r="A91" s="41">
        <v>59</v>
      </c>
      <c r="B91" s="74" t="s">
        <v>58</v>
      </c>
      <c r="C91" s="55" t="s">
        <v>12</v>
      </c>
      <c r="D91" s="101">
        <v>120</v>
      </c>
      <c r="E91" s="75"/>
      <c r="F91" s="56">
        <f aca="true" t="shared" si="6" ref="F91:F104">E91*D91</f>
        <v>0</v>
      </c>
      <c r="G91" s="75"/>
      <c r="H91" s="56">
        <f aca="true" t="shared" si="7" ref="H91:H104">G91*D91</f>
        <v>0</v>
      </c>
    </row>
    <row r="92" spans="1:8" ht="13.5" customHeight="1">
      <c r="A92" s="41">
        <v>60</v>
      </c>
      <c r="B92" s="70" t="s">
        <v>59</v>
      </c>
      <c r="C92" s="43" t="s">
        <v>12</v>
      </c>
      <c r="D92" s="103">
        <v>16</v>
      </c>
      <c r="E92" s="44"/>
      <c r="F92" s="56">
        <f t="shared" si="6"/>
        <v>0</v>
      </c>
      <c r="G92" s="44"/>
      <c r="H92" s="56">
        <f t="shared" si="7"/>
        <v>0</v>
      </c>
    </row>
    <row r="93" spans="1:8" ht="13.5" customHeight="1">
      <c r="A93" s="41">
        <v>61</v>
      </c>
      <c r="B93" s="70" t="s">
        <v>60</v>
      </c>
      <c r="C93" s="43" t="s">
        <v>12</v>
      </c>
      <c r="D93" s="103">
        <v>180</v>
      </c>
      <c r="E93" s="44"/>
      <c r="F93" s="56">
        <f t="shared" si="6"/>
        <v>0</v>
      </c>
      <c r="G93" s="44"/>
      <c r="H93" s="56">
        <f t="shared" si="7"/>
        <v>0</v>
      </c>
    </row>
    <row r="94" spans="1:8" ht="13.5" customHeight="1">
      <c r="A94" s="41">
        <v>62</v>
      </c>
      <c r="B94" s="70" t="s">
        <v>61</v>
      </c>
      <c r="C94" s="43" t="s">
        <v>30</v>
      </c>
      <c r="D94" s="103">
        <v>9</v>
      </c>
      <c r="E94" s="44"/>
      <c r="F94" s="56">
        <f t="shared" si="6"/>
        <v>0</v>
      </c>
      <c r="G94" s="44"/>
      <c r="H94" s="56">
        <f t="shared" si="7"/>
        <v>0</v>
      </c>
    </row>
    <row r="95" spans="1:8" ht="13.5" customHeight="1">
      <c r="A95" s="41">
        <v>63</v>
      </c>
      <c r="B95" s="70" t="s">
        <v>62</v>
      </c>
      <c r="C95" s="43" t="s">
        <v>30</v>
      </c>
      <c r="D95" s="103">
        <v>1</v>
      </c>
      <c r="E95" s="44"/>
      <c r="F95" s="56">
        <f t="shared" si="6"/>
        <v>0</v>
      </c>
      <c r="G95" s="44"/>
      <c r="H95" s="56">
        <f t="shared" si="7"/>
        <v>0</v>
      </c>
    </row>
    <row r="96" spans="1:8" ht="13.5" customHeight="1">
      <c r="A96" s="41">
        <v>64</v>
      </c>
      <c r="B96" s="70" t="s">
        <v>139</v>
      </c>
      <c r="C96" s="43" t="s">
        <v>30</v>
      </c>
      <c r="D96" s="103">
        <v>3</v>
      </c>
      <c r="E96" s="44"/>
      <c r="F96" s="56">
        <f t="shared" si="6"/>
        <v>0</v>
      </c>
      <c r="G96" s="44"/>
      <c r="H96" s="56">
        <f t="shared" si="7"/>
        <v>0</v>
      </c>
    </row>
    <row r="97" spans="1:8" ht="13.5" customHeight="1">
      <c r="A97" s="41">
        <v>65</v>
      </c>
      <c r="B97" s="70" t="s">
        <v>63</v>
      </c>
      <c r="C97" s="43" t="s">
        <v>30</v>
      </c>
      <c r="D97" s="103">
        <v>8</v>
      </c>
      <c r="E97" s="44"/>
      <c r="F97" s="56">
        <f t="shared" si="6"/>
        <v>0</v>
      </c>
      <c r="G97" s="44"/>
      <c r="H97" s="56">
        <f t="shared" si="7"/>
        <v>0</v>
      </c>
    </row>
    <row r="98" spans="1:8" ht="13.5" customHeight="1">
      <c r="A98" s="41">
        <v>66</v>
      </c>
      <c r="B98" s="70" t="s">
        <v>64</v>
      </c>
      <c r="C98" s="43" t="s">
        <v>30</v>
      </c>
      <c r="D98" s="103">
        <v>8</v>
      </c>
      <c r="E98" s="44"/>
      <c r="F98" s="56">
        <f t="shared" si="6"/>
        <v>0</v>
      </c>
      <c r="G98" s="44"/>
      <c r="H98" s="56">
        <f t="shared" si="7"/>
        <v>0</v>
      </c>
    </row>
    <row r="99" spans="1:8" ht="13.5" customHeight="1">
      <c r="A99" s="41">
        <v>67</v>
      </c>
      <c r="B99" s="70" t="s">
        <v>65</v>
      </c>
      <c r="C99" s="43" t="s">
        <v>30</v>
      </c>
      <c r="D99" s="103">
        <v>72</v>
      </c>
      <c r="E99" s="44"/>
      <c r="F99" s="56">
        <f t="shared" si="6"/>
        <v>0</v>
      </c>
      <c r="G99" s="44"/>
      <c r="H99" s="56">
        <f t="shared" si="7"/>
        <v>0</v>
      </c>
    </row>
    <row r="100" spans="1:8" ht="13.5" customHeight="1">
      <c r="A100" s="41">
        <v>68</v>
      </c>
      <c r="B100" s="76" t="s">
        <v>66</v>
      </c>
      <c r="C100" s="43" t="s">
        <v>30</v>
      </c>
      <c r="D100" s="103">
        <v>8</v>
      </c>
      <c r="E100" s="44"/>
      <c r="F100" s="56">
        <f t="shared" si="6"/>
        <v>0</v>
      </c>
      <c r="G100" s="44"/>
      <c r="H100" s="56">
        <f t="shared" si="7"/>
        <v>0</v>
      </c>
    </row>
    <row r="101" spans="1:8" ht="13.5" customHeight="1">
      <c r="A101" s="41">
        <v>69</v>
      </c>
      <c r="B101" s="77" t="s">
        <v>67</v>
      </c>
      <c r="C101" s="55" t="s">
        <v>30</v>
      </c>
      <c r="D101" s="101">
        <v>8</v>
      </c>
      <c r="E101" s="75"/>
      <c r="F101" s="56">
        <f t="shared" si="6"/>
        <v>0</v>
      </c>
      <c r="G101" s="75"/>
      <c r="H101" s="56">
        <f t="shared" si="7"/>
        <v>0</v>
      </c>
    </row>
    <row r="102" spans="1:8" ht="13.5" customHeight="1">
      <c r="A102" s="41">
        <v>70</v>
      </c>
      <c r="B102" s="77" t="s">
        <v>68</v>
      </c>
      <c r="C102" s="55" t="s">
        <v>30</v>
      </c>
      <c r="D102" s="101">
        <v>16</v>
      </c>
      <c r="E102" s="75"/>
      <c r="F102" s="56">
        <f t="shared" si="6"/>
        <v>0</v>
      </c>
      <c r="G102" s="75"/>
      <c r="H102" s="56">
        <f t="shared" si="7"/>
        <v>0</v>
      </c>
    </row>
    <row r="103" spans="1:8" ht="13.5" customHeight="1">
      <c r="A103" s="41">
        <v>71</v>
      </c>
      <c r="B103" s="80" t="s">
        <v>69</v>
      </c>
      <c r="C103" s="81" t="s">
        <v>30</v>
      </c>
      <c r="D103" s="115">
        <v>18</v>
      </c>
      <c r="E103" s="82"/>
      <c r="F103" s="56">
        <f t="shared" si="6"/>
        <v>0</v>
      </c>
      <c r="G103" s="82"/>
      <c r="H103" s="56">
        <f t="shared" si="7"/>
        <v>0</v>
      </c>
    </row>
    <row r="104" spans="1:8" ht="13.5" customHeight="1">
      <c r="A104" s="41">
        <v>72</v>
      </c>
      <c r="B104" s="83" t="s">
        <v>70</v>
      </c>
      <c r="C104" s="78" t="s">
        <v>30</v>
      </c>
      <c r="D104" s="105">
        <v>34</v>
      </c>
      <c r="E104" s="79"/>
      <c r="F104" s="56">
        <f t="shared" si="6"/>
        <v>0</v>
      </c>
      <c r="G104" s="79"/>
      <c r="H104" s="56">
        <f t="shared" si="7"/>
        <v>0</v>
      </c>
    </row>
    <row r="105" spans="2:8" ht="13.5" customHeight="1">
      <c r="B105" s="47" t="s">
        <v>47</v>
      </c>
      <c r="C105" s="48"/>
      <c r="D105" s="112">
        <v>1</v>
      </c>
      <c r="E105" s="49"/>
      <c r="F105" s="50">
        <f>SUM(F90:F104)</f>
        <v>0</v>
      </c>
      <c r="G105" s="51"/>
      <c r="H105" s="52">
        <f>SUM(H90:H104)</f>
        <v>0</v>
      </c>
    </row>
    <row r="106" spans="2:8" ht="13.5" customHeight="1">
      <c r="B106" s="53" t="s">
        <v>48</v>
      </c>
      <c r="C106" s="54">
        <v>0.08</v>
      </c>
      <c r="D106" s="101"/>
      <c r="E106" s="56"/>
      <c r="F106" s="57"/>
      <c r="G106" s="57"/>
      <c r="H106" s="58">
        <f>PRODUCT(H105,C106)</f>
        <v>0</v>
      </c>
    </row>
    <row r="107" spans="2:8" ht="13.5" customHeight="1">
      <c r="B107" s="59" t="s">
        <v>49</v>
      </c>
      <c r="C107" s="60"/>
      <c r="D107" s="113"/>
      <c r="E107" s="61"/>
      <c r="F107" s="62"/>
      <c r="G107" s="62"/>
      <c r="H107" s="63">
        <f>F105+H105+H106</f>
        <v>0</v>
      </c>
    </row>
    <row r="108" spans="2:9" ht="13.5" customHeight="1">
      <c r="B108" s="25"/>
      <c r="C108" s="64"/>
      <c r="D108" s="114"/>
      <c r="E108" s="65"/>
      <c r="F108" s="66"/>
      <c r="G108" s="66"/>
      <c r="H108" s="66"/>
      <c r="I108" s="67"/>
    </row>
    <row r="109" spans="2:9" ht="13.5" customHeight="1">
      <c r="B109" s="68" t="s">
        <v>71</v>
      </c>
      <c r="C109" s="43"/>
      <c r="D109" s="103"/>
      <c r="E109" s="44"/>
      <c r="F109" s="45"/>
      <c r="G109" s="44"/>
      <c r="H109" s="45"/>
      <c r="I109" s="67"/>
    </row>
    <row r="110" spans="1:9" ht="13.5" customHeight="1">
      <c r="A110" s="41">
        <v>73</v>
      </c>
      <c r="B110" s="42" t="s">
        <v>174</v>
      </c>
      <c r="C110" s="43" t="s">
        <v>30</v>
      </c>
      <c r="D110" s="103">
        <v>4</v>
      </c>
      <c r="E110" s="44"/>
      <c r="F110" s="56">
        <f aca="true" t="shared" si="8" ref="F110:F126">E110*D110</f>
        <v>0</v>
      </c>
      <c r="G110" s="44"/>
      <c r="H110" s="56">
        <f aca="true" t="shared" si="9" ref="H110:H126">G110*D110</f>
        <v>0</v>
      </c>
      <c r="I110" s="67"/>
    </row>
    <row r="111" spans="1:9" ht="13.5" customHeight="1">
      <c r="A111" s="41">
        <v>74</v>
      </c>
      <c r="B111" s="42" t="s">
        <v>175</v>
      </c>
      <c r="C111" s="43" t="s">
        <v>30</v>
      </c>
      <c r="D111" s="103">
        <v>2</v>
      </c>
      <c r="E111" s="44"/>
      <c r="F111" s="56">
        <f t="shared" si="8"/>
        <v>0</v>
      </c>
      <c r="G111" s="44"/>
      <c r="H111" s="56">
        <f t="shared" si="9"/>
        <v>0</v>
      </c>
      <c r="I111" s="67"/>
    </row>
    <row r="112" spans="1:9" ht="13.5" customHeight="1">
      <c r="A112" s="41">
        <v>75</v>
      </c>
      <c r="B112" s="42" t="s">
        <v>176</v>
      </c>
      <c r="C112" s="43" t="s">
        <v>30</v>
      </c>
      <c r="D112" s="103">
        <v>1</v>
      </c>
      <c r="E112" s="44"/>
      <c r="F112" s="56">
        <f t="shared" si="8"/>
        <v>0</v>
      </c>
      <c r="G112" s="44"/>
      <c r="H112" s="56">
        <f t="shared" si="9"/>
        <v>0</v>
      </c>
      <c r="I112" s="67"/>
    </row>
    <row r="113" spans="1:9" ht="13.5" customHeight="1">
      <c r="A113" s="41">
        <v>76</v>
      </c>
      <c r="B113" s="42" t="s">
        <v>177</v>
      </c>
      <c r="C113" s="43" t="s">
        <v>30</v>
      </c>
      <c r="D113" s="103">
        <v>4</v>
      </c>
      <c r="E113" s="44"/>
      <c r="F113" s="56">
        <f t="shared" si="8"/>
        <v>0</v>
      </c>
      <c r="G113" s="44"/>
      <c r="H113" s="56">
        <f t="shared" si="9"/>
        <v>0</v>
      </c>
      <c r="I113" s="67"/>
    </row>
    <row r="114" spans="1:9" ht="13.5" customHeight="1">
      <c r="A114" s="41">
        <v>77</v>
      </c>
      <c r="B114" s="42" t="s">
        <v>178</v>
      </c>
      <c r="C114" s="43" t="s">
        <v>30</v>
      </c>
      <c r="D114" s="103">
        <v>2</v>
      </c>
      <c r="E114" s="44"/>
      <c r="F114" s="56">
        <f t="shared" si="8"/>
        <v>0</v>
      </c>
      <c r="G114" s="44"/>
      <c r="H114" s="56">
        <f t="shared" si="9"/>
        <v>0</v>
      </c>
      <c r="I114" s="67"/>
    </row>
    <row r="115" spans="1:9" ht="13.5" customHeight="1">
      <c r="A115" s="41">
        <v>78</v>
      </c>
      <c r="B115" s="42" t="s">
        <v>183</v>
      </c>
      <c r="C115" s="43" t="s">
        <v>30</v>
      </c>
      <c r="D115" s="103">
        <v>4</v>
      </c>
      <c r="E115" s="44"/>
      <c r="F115" s="56">
        <f t="shared" si="8"/>
        <v>0</v>
      </c>
      <c r="G115" s="44"/>
      <c r="H115" s="56">
        <f t="shared" si="9"/>
        <v>0</v>
      </c>
      <c r="I115" s="67"/>
    </row>
    <row r="116" spans="1:9" ht="13.5" customHeight="1">
      <c r="A116" s="41">
        <v>79</v>
      </c>
      <c r="B116" s="42" t="s">
        <v>179</v>
      </c>
      <c r="C116" s="43" t="s">
        <v>30</v>
      </c>
      <c r="D116" s="103">
        <v>16</v>
      </c>
      <c r="E116" s="44"/>
      <c r="F116" s="56">
        <f t="shared" si="8"/>
        <v>0</v>
      </c>
      <c r="G116" s="44"/>
      <c r="H116" s="56">
        <f t="shared" si="9"/>
        <v>0</v>
      </c>
      <c r="I116" s="67"/>
    </row>
    <row r="117" spans="1:9" ht="13.5" customHeight="1">
      <c r="A117" s="41">
        <v>80</v>
      </c>
      <c r="B117" s="42" t="s">
        <v>180</v>
      </c>
      <c r="C117" s="43" t="s">
        <v>30</v>
      </c>
      <c r="D117" s="103">
        <v>5</v>
      </c>
      <c r="E117" s="44"/>
      <c r="F117" s="56">
        <f t="shared" si="8"/>
        <v>0</v>
      </c>
      <c r="G117" s="44"/>
      <c r="H117" s="56">
        <f t="shared" si="9"/>
        <v>0</v>
      </c>
      <c r="I117" s="67"/>
    </row>
    <row r="118" spans="1:9" ht="13.5" customHeight="1">
      <c r="A118" s="41">
        <v>81</v>
      </c>
      <c r="B118" s="42" t="s">
        <v>181</v>
      </c>
      <c r="C118" s="43" t="s">
        <v>30</v>
      </c>
      <c r="D118" s="103">
        <v>20</v>
      </c>
      <c r="E118" s="44"/>
      <c r="F118" s="56">
        <f t="shared" si="8"/>
        <v>0</v>
      </c>
      <c r="G118" s="44"/>
      <c r="H118" s="56">
        <f t="shared" si="9"/>
        <v>0</v>
      </c>
      <c r="I118" s="67"/>
    </row>
    <row r="119" spans="1:9" ht="13.5" customHeight="1">
      <c r="A119" s="41">
        <v>82</v>
      </c>
      <c r="B119" s="42" t="s">
        <v>182</v>
      </c>
      <c r="C119" s="43" t="s">
        <v>30</v>
      </c>
      <c r="D119" s="103">
        <v>14</v>
      </c>
      <c r="E119" s="44"/>
      <c r="F119" s="56">
        <f t="shared" si="8"/>
        <v>0</v>
      </c>
      <c r="G119" s="44"/>
      <c r="H119" s="56">
        <f t="shared" si="9"/>
        <v>0</v>
      </c>
      <c r="I119" s="67"/>
    </row>
    <row r="120" spans="1:9" ht="13.5" customHeight="1">
      <c r="A120" s="41">
        <v>83</v>
      </c>
      <c r="B120" s="42" t="s">
        <v>184</v>
      </c>
      <c r="C120" s="43" t="s">
        <v>30</v>
      </c>
      <c r="D120" s="103">
        <v>3</v>
      </c>
      <c r="E120" s="44"/>
      <c r="F120" s="56">
        <f t="shared" si="8"/>
        <v>0</v>
      </c>
      <c r="G120" s="44"/>
      <c r="H120" s="56">
        <f t="shared" si="9"/>
        <v>0</v>
      </c>
      <c r="I120" s="67"/>
    </row>
    <row r="121" spans="1:9" ht="13.5" customHeight="1">
      <c r="A121" s="41">
        <v>84</v>
      </c>
      <c r="B121" s="42" t="s">
        <v>185</v>
      </c>
      <c r="C121" s="43" t="s">
        <v>30</v>
      </c>
      <c r="D121" s="103">
        <v>2</v>
      </c>
      <c r="E121" s="44"/>
      <c r="F121" s="56">
        <f t="shared" si="8"/>
        <v>0</v>
      </c>
      <c r="G121" s="44"/>
      <c r="H121" s="56">
        <f t="shared" si="9"/>
        <v>0</v>
      </c>
      <c r="I121" s="67"/>
    </row>
    <row r="122" spans="1:9" ht="13.5" customHeight="1">
      <c r="A122" s="41">
        <v>85</v>
      </c>
      <c r="B122" s="42" t="s">
        <v>186</v>
      </c>
      <c r="C122" s="43" t="s">
        <v>30</v>
      </c>
      <c r="D122" s="103">
        <v>3</v>
      </c>
      <c r="E122" s="44"/>
      <c r="F122" s="56">
        <f t="shared" si="8"/>
        <v>0</v>
      </c>
      <c r="G122" s="44"/>
      <c r="H122" s="56">
        <f t="shared" si="9"/>
        <v>0</v>
      </c>
      <c r="I122" s="67"/>
    </row>
    <row r="123" spans="1:9" ht="13.5" customHeight="1">
      <c r="A123" s="41">
        <v>86</v>
      </c>
      <c r="B123" s="42" t="s">
        <v>187</v>
      </c>
      <c r="C123" s="43" t="s">
        <v>30</v>
      </c>
      <c r="D123" s="103">
        <v>16</v>
      </c>
      <c r="E123" s="44"/>
      <c r="F123" s="56">
        <f t="shared" si="8"/>
        <v>0</v>
      </c>
      <c r="G123" s="44"/>
      <c r="H123" s="56">
        <f t="shared" si="9"/>
        <v>0</v>
      </c>
      <c r="I123" s="67"/>
    </row>
    <row r="124" spans="1:9" ht="13.5" customHeight="1">
      <c r="A124" s="41">
        <v>87</v>
      </c>
      <c r="B124" s="42" t="s">
        <v>188</v>
      </c>
      <c r="C124" s="43" t="s">
        <v>30</v>
      </c>
      <c r="D124" s="103">
        <v>3</v>
      </c>
      <c r="E124" s="44"/>
      <c r="F124" s="56">
        <f t="shared" si="8"/>
        <v>0</v>
      </c>
      <c r="G124" s="44"/>
      <c r="H124" s="56">
        <f t="shared" si="9"/>
        <v>0</v>
      </c>
      <c r="I124" s="67"/>
    </row>
    <row r="125" spans="1:9" ht="13.5" customHeight="1">
      <c r="A125" s="41">
        <v>88</v>
      </c>
      <c r="B125" s="42" t="s">
        <v>189</v>
      </c>
      <c r="C125" s="43" t="s">
        <v>12</v>
      </c>
      <c r="D125" s="103">
        <v>7.8</v>
      </c>
      <c r="E125" s="44"/>
      <c r="F125" s="56">
        <f t="shared" si="8"/>
        <v>0</v>
      </c>
      <c r="G125" s="44"/>
      <c r="H125" s="56">
        <f t="shared" si="9"/>
        <v>0</v>
      </c>
      <c r="I125" s="67"/>
    </row>
    <row r="126" spans="1:9" ht="13.5" customHeight="1" thickBot="1">
      <c r="A126" s="41">
        <v>89</v>
      </c>
      <c r="B126" s="42" t="s">
        <v>190</v>
      </c>
      <c r="C126" s="43" t="s">
        <v>30</v>
      </c>
      <c r="D126" s="103">
        <v>3</v>
      </c>
      <c r="E126" s="44"/>
      <c r="F126" s="56">
        <f t="shared" si="8"/>
        <v>0</v>
      </c>
      <c r="G126" s="44"/>
      <c r="H126" s="56">
        <f t="shared" si="9"/>
        <v>0</v>
      </c>
      <c r="I126" s="67"/>
    </row>
    <row r="127" spans="2:9" ht="13.5" customHeight="1">
      <c r="B127" s="47" t="s">
        <v>47</v>
      </c>
      <c r="C127" s="48"/>
      <c r="D127" s="112">
        <v>1</v>
      </c>
      <c r="E127" s="49"/>
      <c r="F127" s="50">
        <f>SUM(F109:F126)</f>
        <v>0</v>
      </c>
      <c r="G127" s="51"/>
      <c r="H127" s="52">
        <f>SUM(H109:H126)</f>
        <v>0</v>
      </c>
      <c r="I127" s="67"/>
    </row>
    <row r="128" spans="2:9" ht="13.5" customHeight="1">
      <c r="B128" s="53" t="s">
        <v>48</v>
      </c>
      <c r="C128" s="54">
        <v>0.08</v>
      </c>
      <c r="D128" s="101"/>
      <c r="E128" s="56"/>
      <c r="F128" s="57"/>
      <c r="G128" s="57"/>
      <c r="H128" s="58">
        <f>PRODUCT(H127,C128)</f>
        <v>0</v>
      </c>
      <c r="I128" s="67"/>
    </row>
    <row r="129" spans="2:9" ht="13.5" customHeight="1">
      <c r="B129" s="59" t="s">
        <v>49</v>
      </c>
      <c r="C129" s="60"/>
      <c r="D129" s="113"/>
      <c r="E129" s="61"/>
      <c r="F129" s="62"/>
      <c r="G129" s="62"/>
      <c r="H129" s="63">
        <f>F127+H127+H128</f>
        <v>0</v>
      </c>
      <c r="I129" s="67"/>
    </row>
    <row r="130" spans="2:9" ht="13.5" customHeight="1">
      <c r="B130" s="25"/>
      <c r="C130" s="64"/>
      <c r="D130" s="114"/>
      <c r="E130" s="65"/>
      <c r="F130" s="66"/>
      <c r="G130" s="66"/>
      <c r="H130" s="66"/>
      <c r="I130" s="67"/>
    </row>
    <row r="131" spans="2:9" ht="13.5" customHeight="1">
      <c r="B131" s="68" t="s">
        <v>145</v>
      </c>
      <c r="C131" s="43"/>
      <c r="D131" s="103"/>
      <c r="E131" s="44"/>
      <c r="F131" s="45"/>
      <c r="G131" s="44"/>
      <c r="H131" s="45"/>
      <c r="I131" s="67"/>
    </row>
    <row r="132" spans="1:9" ht="13.5" customHeight="1">
      <c r="A132" s="41">
        <v>90</v>
      </c>
      <c r="B132" s="42" t="s">
        <v>20</v>
      </c>
      <c r="C132" s="43" t="s">
        <v>12</v>
      </c>
      <c r="D132" s="103">
        <v>50</v>
      </c>
      <c r="E132" s="44"/>
      <c r="F132" s="45">
        <f>E132*D132</f>
        <v>0</v>
      </c>
      <c r="G132" s="44"/>
      <c r="H132" s="45">
        <f>G132*D132</f>
        <v>0</v>
      </c>
      <c r="I132" s="67"/>
    </row>
    <row r="133" spans="1:9" ht="13.5" customHeight="1">
      <c r="A133" s="41">
        <v>91</v>
      </c>
      <c r="B133" s="42" t="s">
        <v>15</v>
      </c>
      <c r="C133" s="43" t="s">
        <v>12</v>
      </c>
      <c r="D133" s="103">
        <v>15</v>
      </c>
      <c r="E133" s="44"/>
      <c r="F133" s="45">
        <f aca="true" t="shared" si="10" ref="F133:F140">D133*E133</f>
        <v>0</v>
      </c>
      <c r="G133" s="44"/>
      <c r="H133" s="45">
        <f aca="true" t="shared" si="11" ref="H133:H140">D133*G133</f>
        <v>0</v>
      </c>
      <c r="I133" s="67"/>
    </row>
    <row r="134" spans="1:9" ht="13.5" customHeight="1">
      <c r="A134" s="41">
        <v>92</v>
      </c>
      <c r="B134" s="74" t="s">
        <v>72</v>
      </c>
      <c r="C134" s="55" t="s">
        <v>12</v>
      </c>
      <c r="D134" s="101">
        <v>45</v>
      </c>
      <c r="E134" s="75"/>
      <c r="F134" s="45">
        <f t="shared" si="10"/>
        <v>0</v>
      </c>
      <c r="G134" s="75"/>
      <c r="H134" s="45">
        <f t="shared" si="11"/>
        <v>0</v>
      </c>
      <c r="I134" s="67"/>
    </row>
    <row r="135" spans="1:9" ht="27" customHeight="1">
      <c r="A135" s="41">
        <v>93</v>
      </c>
      <c r="B135" s="74" t="s">
        <v>192</v>
      </c>
      <c r="C135" s="55" t="s">
        <v>30</v>
      </c>
      <c r="D135" s="101">
        <v>3</v>
      </c>
      <c r="E135" s="44"/>
      <c r="F135" s="45">
        <f t="shared" si="10"/>
        <v>0</v>
      </c>
      <c r="G135" s="44"/>
      <c r="H135" s="45">
        <f t="shared" si="11"/>
        <v>0</v>
      </c>
      <c r="I135" s="67"/>
    </row>
    <row r="136" spans="1:9" ht="13.5" customHeight="1">
      <c r="A136" s="41">
        <v>94</v>
      </c>
      <c r="B136" s="42" t="s">
        <v>73</v>
      </c>
      <c r="C136" s="43" t="s">
        <v>30</v>
      </c>
      <c r="D136" s="103">
        <v>3</v>
      </c>
      <c r="E136" s="44"/>
      <c r="F136" s="45">
        <f t="shared" si="10"/>
        <v>0</v>
      </c>
      <c r="G136" s="44"/>
      <c r="H136" s="45">
        <f t="shared" si="11"/>
        <v>0</v>
      </c>
      <c r="I136" s="67"/>
    </row>
    <row r="137" spans="1:9" ht="13.5" customHeight="1">
      <c r="A137" s="41">
        <v>95</v>
      </c>
      <c r="B137" s="42" t="s">
        <v>191</v>
      </c>
      <c r="C137" s="43" t="s">
        <v>30</v>
      </c>
      <c r="D137" s="103">
        <v>3</v>
      </c>
      <c r="E137" s="44"/>
      <c r="F137" s="45">
        <f t="shared" si="10"/>
        <v>0</v>
      </c>
      <c r="G137" s="44"/>
      <c r="H137" s="45">
        <f t="shared" si="11"/>
        <v>0</v>
      </c>
      <c r="I137" s="67"/>
    </row>
    <row r="138" spans="1:9" ht="13.5" customHeight="1">
      <c r="A138" s="41">
        <v>96</v>
      </c>
      <c r="B138" s="84" t="s">
        <v>146</v>
      </c>
      <c r="C138" s="81" t="s">
        <v>30</v>
      </c>
      <c r="D138" s="115">
        <v>3</v>
      </c>
      <c r="E138" s="82"/>
      <c r="F138" s="45">
        <f t="shared" si="10"/>
        <v>0</v>
      </c>
      <c r="G138" s="82"/>
      <c r="H138" s="45">
        <f t="shared" si="11"/>
        <v>0</v>
      </c>
      <c r="I138" s="67"/>
    </row>
    <row r="139" spans="1:9" ht="13.5" customHeight="1">
      <c r="A139" s="41">
        <v>97</v>
      </c>
      <c r="B139" s="42" t="s">
        <v>74</v>
      </c>
      <c r="C139" s="43" t="s">
        <v>30</v>
      </c>
      <c r="D139" s="103">
        <v>2</v>
      </c>
      <c r="E139" s="44"/>
      <c r="F139" s="45">
        <f t="shared" si="10"/>
        <v>0</v>
      </c>
      <c r="G139" s="44"/>
      <c r="H139" s="45">
        <f t="shared" si="11"/>
        <v>0</v>
      </c>
      <c r="I139" s="67"/>
    </row>
    <row r="140" spans="1:9" ht="13.5" customHeight="1" thickBot="1">
      <c r="A140" s="41">
        <v>98</v>
      </c>
      <c r="B140" s="42" t="s">
        <v>75</v>
      </c>
      <c r="C140" s="43" t="s">
        <v>12</v>
      </c>
      <c r="D140" s="103">
        <v>6</v>
      </c>
      <c r="E140" s="44"/>
      <c r="F140" s="45">
        <f t="shared" si="10"/>
        <v>0</v>
      </c>
      <c r="G140" s="44"/>
      <c r="H140" s="45">
        <f t="shared" si="11"/>
        <v>0</v>
      </c>
      <c r="I140" s="67"/>
    </row>
    <row r="141" spans="2:9" ht="13.5" customHeight="1">
      <c r="B141" s="47" t="s">
        <v>47</v>
      </c>
      <c r="C141" s="48"/>
      <c r="D141" s="112">
        <v>1</v>
      </c>
      <c r="E141" s="49"/>
      <c r="F141" s="50">
        <f>SUM(F131:F140)</f>
        <v>0</v>
      </c>
      <c r="G141" s="51"/>
      <c r="H141" s="52">
        <f>SUM(H131:H140)</f>
        <v>0</v>
      </c>
      <c r="I141" s="67"/>
    </row>
    <row r="142" spans="2:9" ht="13.5" customHeight="1">
      <c r="B142" s="53" t="s">
        <v>48</v>
      </c>
      <c r="C142" s="54">
        <v>0.08</v>
      </c>
      <c r="D142" s="101"/>
      <c r="E142" s="56"/>
      <c r="F142" s="57"/>
      <c r="G142" s="57"/>
      <c r="H142" s="58">
        <f>PRODUCT(H141,C142)</f>
        <v>0</v>
      </c>
      <c r="I142" s="67"/>
    </row>
    <row r="143" spans="2:9" ht="13.5" customHeight="1">
      <c r="B143" s="59" t="s">
        <v>49</v>
      </c>
      <c r="C143" s="60"/>
      <c r="D143" s="113"/>
      <c r="E143" s="61"/>
      <c r="F143" s="62"/>
      <c r="G143" s="62"/>
      <c r="H143" s="63">
        <f>F141+H141+H142</f>
        <v>0</v>
      </c>
      <c r="I143" s="67"/>
    </row>
    <row r="144" spans="2:9" ht="13.5" customHeight="1">
      <c r="B144" s="25"/>
      <c r="C144" s="64"/>
      <c r="D144" s="114"/>
      <c r="E144" s="65"/>
      <c r="F144" s="66"/>
      <c r="G144" s="66"/>
      <c r="H144" s="66"/>
      <c r="I144" s="67"/>
    </row>
    <row r="145" spans="2:9" ht="13.5" customHeight="1">
      <c r="B145" s="85" t="s">
        <v>76</v>
      </c>
      <c r="C145" s="55"/>
      <c r="D145" s="101"/>
      <c r="E145" s="75"/>
      <c r="F145" s="56"/>
      <c r="G145" s="75"/>
      <c r="H145" s="56"/>
      <c r="I145" s="67"/>
    </row>
    <row r="146" spans="1:9" ht="13.5" customHeight="1">
      <c r="A146" s="41">
        <v>99</v>
      </c>
      <c r="B146" s="42" t="s">
        <v>77</v>
      </c>
      <c r="C146" s="43" t="s">
        <v>30</v>
      </c>
      <c r="D146" s="103">
        <v>3</v>
      </c>
      <c r="E146" s="44"/>
      <c r="F146" s="45">
        <f aca="true" t="shared" si="12" ref="F146:F153">D146*E146</f>
        <v>0</v>
      </c>
      <c r="G146" s="75"/>
      <c r="H146" s="56"/>
      <c r="I146" s="67"/>
    </row>
    <row r="147" spans="1:9" ht="13.5" customHeight="1">
      <c r="A147" s="41">
        <v>100</v>
      </c>
      <c r="B147" s="42" t="s">
        <v>78</v>
      </c>
      <c r="C147" s="43" t="s">
        <v>30</v>
      </c>
      <c r="D147" s="103">
        <v>3</v>
      </c>
      <c r="E147" s="44"/>
      <c r="F147" s="45">
        <f t="shared" si="12"/>
        <v>0</v>
      </c>
      <c r="G147" s="75"/>
      <c r="H147" s="56"/>
      <c r="I147" s="67"/>
    </row>
    <row r="148" spans="1:9" ht="13.5" customHeight="1">
      <c r="A148" s="41">
        <v>101</v>
      </c>
      <c r="B148" s="42" t="s">
        <v>79</v>
      </c>
      <c r="C148" s="43" t="s">
        <v>12</v>
      </c>
      <c r="D148" s="103">
        <v>45</v>
      </c>
      <c r="E148" s="44"/>
      <c r="F148" s="45">
        <f t="shared" si="12"/>
        <v>0</v>
      </c>
      <c r="G148" s="75"/>
      <c r="H148" s="56"/>
      <c r="I148" s="67"/>
    </row>
    <row r="149" spans="1:9" ht="13.5" customHeight="1">
      <c r="A149" s="41">
        <v>102</v>
      </c>
      <c r="B149" s="42" t="s">
        <v>80</v>
      </c>
      <c r="C149" s="43" t="s">
        <v>12</v>
      </c>
      <c r="D149" s="103">
        <v>45</v>
      </c>
      <c r="E149" s="44"/>
      <c r="F149" s="45">
        <f t="shared" si="12"/>
        <v>0</v>
      </c>
      <c r="G149" s="75"/>
      <c r="H149" s="56"/>
      <c r="I149" s="67"/>
    </row>
    <row r="150" spans="1:9" ht="13.5" customHeight="1">
      <c r="A150" s="41">
        <v>103</v>
      </c>
      <c r="B150" s="42" t="s">
        <v>81</v>
      </c>
      <c r="C150" s="43" t="s">
        <v>30</v>
      </c>
      <c r="D150" s="103">
        <v>3</v>
      </c>
      <c r="E150" s="44"/>
      <c r="F150" s="45">
        <f t="shared" si="12"/>
        <v>0</v>
      </c>
      <c r="G150" s="75"/>
      <c r="H150" s="56"/>
      <c r="I150" s="67"/>
    </row>
    <row r="151" spans="1:9" ht="13.5" customHeight="1">
      <c r="A151" s="41">
        <v>104</v>
      </c>
      <c r="B151" s="42" t="s">
        <v>82</v>
      </c>
      <c r="C151" s="43" t="s">
        <v>83</v>
      </c>
      <c r="D151" s="103">
        <v>0.1</v>
      </c>
      <c r="E151" s="44"/>
      <c r="F151" s="45">
        <f t="shared" si="12"/>
        <v>0</v>
      </c>
      <c r="G151" s="75"/>
      <c r="H151" s="56"/>
      <c r="I151" s="67"/>
    </row>
    <row r="152" spans="1:9" ht="13.5" customHeight="1">
      <c r="A152" s="41">
        <v>105</v>
      </c>
      <c r="B152" s="42" t="s">
        <v>84</v>
      </c>
      <c r="C152" s="43" t="s">
        <v>85</v>
      </c>
      <c r="D152" s="103">
        <v>1.35</v>
      </c>
      <c r="E152" s="44"/>
      <c r="F152" s="45">
        <f t="shared" si="12"/>
        <v>0</v>
      </c>
      <c r="G152" s="75"/>
      <c r="H152" s="56"/>
      <c r="I152" s="67"/>
    </row>
    <row r="153" spans="1:9" ht="13.5" customHeight="1" thickBot="1">
      <c r="A153" s="41">
        <v>106</v>
      </c>
      <c r="B153" s="42" t="s">
        <v>86</v>
      </c>
      <c r="C153" s="43" t="s">
        <v>46</v>
      </c>
      <c r="D153" s="103">
        <v>23</v>
      </c>
      <c r="E153" s="44"/>
      <c r="F153" s="45">
        <f t="shared" si="12"/>
        <v>0</v>
      </c>
      <c r="G153" s="75"/>
      <c r="H153" s="56"/>
      <c r="I153" s="67"/>
    </row>
    <row r="154" spans="2:9" ht="13.5" customHeight="1">
      <c r="B154" s="47" t="s">
        <v>47</v>
      </c>
      <c r="C154" s="48"/>
      <c r="D154" s="112">
        <v>1</v>
      </c>
      <c r="E154" s="49"/>
      <c r="F154" s="50">
        <f>SUM(F145:F153)</f>
        <v>0</v>
      </c>
      <c r="G154" s="51"/>
      <c r="H154" s="52">
        <f>SUM(H145:H153)</f>
        <v>0</v>
      </c>
      <c r="I154" s="67"/>
    </row>
    <row r="155" spans="2:9" ht="13.5" customHeight="1">
      <c r="B155" s="53" t="s">
        <v>48</v>
      </c>
      <c r="C155" s="54">
        <v>0.08</v>
      </c>
      <c r="D155" s="101"/>
      <c r="E155" s="56"/>
      <c r="F155" s="57"/>
      <c r="G155" s="57"/>
      <c r="H155" s="58">
        <f>PRODUCT(H154,C155)</f>
        <v>0</v>
      </c>
      <c r="I155" s="67"/>
    </row>
    <row r="156" spans="2:9" ht="13.5" customHeight="1">
      <c r="B156" s="59" t="s">
        <v>49</v>
      </c>
      <c r="C156" s="60"/>
      <c r="D156" s="113"/>
      <c r="E156" s="61"/>
      <c r="F156" s="62"/>
      <c r="G156" s="62"/>
      <c r="H156" s="63">
        <f>F154+H154+H155</f>
        <v>0</v>
      </c>
      <c r="I156" s="67"/>
    </row>
    <row r="157" spans="2:9" ht="13.5" customHeight="1">
      <c r="B157" s="25"/>
      <c r="C157" s="64"/>
      <c r="D157" s="114"/>
      <c r="E157" s="65"/>
      <c r="F157" s="66"/>
      <c r="G157" s="66"/>
      <c r="H157" s="66"/>
      <c r="I157" s="67"/>
    </row>
    <row r="158" spans="2:8" ht="12.75">
      <c r="B158" s="85" t="s">
        <v>168</v>
      </c>
      <c r="C158" s="55"/>
      <c r="D158" s="101"/>
      <c r="E158" s="75"/>
      <c r="F158" s="56"/>
      <c r="G158" s="75"/>
      <c r="H158" s="56"/>
    </row>
    <row r="159" spans="1:8" ht="15.75">
      <c r="A159" s="41">
        <v>107</v>
      </c>
      <c r="B159" s="99" t="s">
        <v>109</v>
      </c>
      <c r="C159" s="86"/>
      <c r="D159" s="100"/>
      <c r="E159" s="75"/>
      <c r="F159" s="56"/>
      <c r="G159" s="75"/>
      <c r="H159" s="56"/>
    </row>
    <row r="160" spans="1:8" ht="15.75">
      <c r="A160" s="41">
        <v>108</v>
      </c>
      <c r="B160" s="88" t="s">
        <v>149</v>
      </c>
      <c r="C160" s="86" t="s">
        <v>30</v>
      </c>
      <c r="D160" s="100">
        <v>32</v>
      </c>
      <c r="E160" s="75"/>
      <c r="F160" s="56">
        <f aca="true" t="shared" si="13" ref="F160:F198">E160*D160</f>
        <v>0</v>
      </c>
      <c r="G160" s="75"/>
      <c r="H160" s="56">
        <f aca="true" t="shared" si="14" ref="H160:H180">G160*D160</f>
        <v>0</v>
      </c>
    </row>
    <row r="161" spans="1:8" ht="15.75">
      <c r="A161" s="41">
        <v>109</v>
      </c>
      <c r="B161" s="87" t="s">
        <v>153</v>
      </c>
      <c r="C161" s="55" t="s">
        <v>30</v>
      </c>
      <c r="D161" s="101">
        <v>1</v>
      </c>
      <c r="E161" s="75"/>
      <c r="F161" s="56">
        <f t="shared" si="13"/>
        <v>0</v>
      </c>
      <c r="G161" s="75"/>
      <c r="H161" s="56">
        <f t="shared" si="14"/>
        <v>0</v>
      </c>
    </row>
    <row r="162" spans="1:8" ht="15.75">
      <c r="A162" s="41">
        <v>110</v>
      </c>
      <c r="B162" s="87" t="s">
        <v>171</v>
      </c>
      <c r="C162" s="55" t="s">
        <v>30</v>
      </c>
      <c r="D162" s="101">
        <v>1</v>
      </c>
      <c r="E162" s="75"/>
      <c r="F162" s="56">
        <f>E162*D162</f>
        <v>0</v>
      </c>
      <c r="G162" s="75"/>
      <c r="H162" s="56">
        <f>G162*D162</f>
        <v>0</v>
      </c>
    </row>
    <row r="163" spans="1:8" ht="15.75">
      <c r="A163" s="41">
        <v>111</v>
      </c>
      <c r="B163" s="87" t="s">
        <v>110</v>
      </c>
      <c r="C163" s="55" t="s">
        <v>30</v>
      </c>
      <c r="D163" s="101">
        <v>1</v>
      </c>
      <c r="E163" s="75"/>
      <c r="F163" s="56">
        <f t="shared" si="13"/>
        <v>0</v>
      </c>
      <c r="G163" s="75"/>
      <c r="H163" s="45">
        <f t="shared" si="14"/>
        <v>0</v>
      </c>
    </row>
    <row r="164" spans="1:8" ht="15.75">
      <c r="A164" s="41">
        <v>112</v>
      </c>
      <c r="B164" s="87" t="s">
        <v>154</v>
      </c>
      <c r="C164" s="55" t="s">
        <v>30</v>
      </c>
      <c r="D164" s="101">
        <v>1</v>
      </c>
      <c r="E164" s="75"/>
      <c r="F164" s="56">
        <f t="shared" si="13"/>
        <v>0</v>
      </c>
      <c r="G164" s="75"/>
      <c r="H164" s="56">
        <f t="shared" si="14"/>
        <v>0</v>
      </c>
    </row>
    <row r="165" spans="1:8" ht="15.75">
      <c r="A165" s="41">
        <v>113</v>
      </c>
      <c r="B165" s="102" t="s">
        <v>111</v>
      </c>
      <c r="C165" s="55"/>
      <c r="D165" s="101"/>
      <c r="E165" s="75"/>
      <c r="F165" s="56"/>
      <c r="G165" s="75"/>
      <c r="H165" s="56"/>
    </row>
    <row r="166" spans="1:8" ht="15.75">
      <c r="A166" s="41">
        <v>114</v>
      </c>
      <c r="B166" s="87" t="s">
        <v>112</v>
      </c>
      <c r="C166" s="55" t="s">
        <v>30</v>
      </c>
      <c r="D166" s="101">
        <v>48</v>
      </c>
      <c r="E166" s="75"/>
      <c r="F166" s="56">
        <f t="shared" si="13"/>
        <v>0</v>
      </c>
      <c r="G166" s="75"/>
      <c r="H166" s="56">
        <f t="shared" si="14"/>
        <v>0</v>
      </c>
    </row>
    <row r="167" spans="1:8" ht="15.75">
      <c r="A167" s="41">
        <v>115</v>
      </c>
      <c r="B167" s="87" t="s">
        <v>113</v>
      </c>
      <c r="C167" s="55" t="s">
        <v>30</v>
      </c>
      <c r="D167" s="101">
        <v>12</v>
      </c>
      <c r="E167" s="75"/>
      <c r="F167" s="56">
        <f t="shared" si="13"/>
        <v>0</v>
      </c>
      <c r="G167" s="75"/>
      <c r="H167" s="45">
        <f t="shared" si="14"/>
        <v>0</v>
      </c>
    </row>
    <row r="168" spans="1:8" ht="15.75">
      <c r="A168" s="41">
        <v>116</v>
      </c>
      <c r="B168" s="87" t="s">
        <v>114</v>
      </c>
      <c r="C168" s="55" t="s">
        <v>30</v>
      </c>
      <c r="D168" s="101">
        <v>12</v>
      </c>
      <c r="E168" s="75"/>
      <c r="F168" s="56">
        <f t="shared" si="13"/>
        <v>0</v>
      </c>
      <c r="G168" s="75"/>
      <c r="H168" s="45">
        <f t="shared" si="14"/>
        <v>0</v>
      </c>
    </row>
    <row r="169" spans="1:8" ht="15.75">
      <c r="A169" s="41">
        <v>117</v>
      </c>
      <c r="B169" s="87" t="s">
        <v>150</v>
      </c>
      <c r="C169" s="55" t="s">
        <v>30</v>
      </c>
      <c r="D169" s="101">
        <v>48</v>
      </c>
      <c r="E169" s="75"/>
      <c r="F169" s="56">
        <f t="shared" si="13"/>
        <v>0</v>
      </c>
      <c r="G169" s="75"/>
      <c r="H169" s="56">
        <f t="shared" si="14"/>
        <v>0</v>
      </c>
    </row>
    <row r="170" spans="1:8" ht="15.75">
      <c r="A170" s="41">
        <v>118</v>
      </c>
      <c r="B170" s="87" t="s">
        <v>151</v>
      </c>
      <c r="C170" s="55" t="s">
        <v>30</v>
      </c>
      <c r="D170" s="101">
        <v>8</v>
      </c>
      <c r="E170" s="75"/>
      <c r="F170" s="56">
        <f t="shared" si="13"/>
        <v>0</v>
      </c>
      <c r="G170" s="75"/>
      <c r="H170" s="56">
        <f t="shared" si="14"/>
        <v>0</v>
      </c>
    </row>
    <row r="171" spans="1:8" ht="15.75">
      <c r="A171" s="41">
        <v>119</v>
      </c>
      <c r="B171" s="87" t="s">
        <v>152</v>
      </c>
      <c r="C171" s="55" t="s">
        <v>30</v>
      </c>
      <c r="D171" s="101">
        <v>32</v>
      </c>
      <c r="E171" s="75"/>
      <c r="F171" s="56">
        <f t="shared" si="13"/>
        <v>0</v>
      </c>
      <c r="G171" s="75"/>
      <c r="H171" s="45">
        <f t="shared" si="14"/>
        <v>0</v>
      </c>
    </row>
    <row r="172" spans="1:8" ht="15.75">
      <c r="A172" s="41">
        <v>120</v>
      </c>
      <c r="B172" s="102" t="s">
        <v>115</v>
      </c>
      <c r="C172" s="55"/>
      <c r="D172" s="101"/>
      <c r="E172" s="75"/>
      <c r="F172" s="56"/>
      <c r="G172" s="75"/>
      <c r="H172" s="56"/>
    </row>
    <row r="173" spans="1:8" ht="15.75">
      <c r="A173" s="41">
        <v>121</v>
      </c>
      <c r="B173" s="87" t="s">
        <v>116</v>
      </c>
      <c r="C173" s="55" t="s">
        <v>12</v>
      </c>
      <c r="D173" s="101">
        <v>25</v>
      </c>
      <c r="E173" s="75"/>
      <c r="F173" s="56">
        <f t="shared" si="13"/>
        <v>0</v>
      </c>
      <c r="G173" s="75"/>
      <c r="H173" s="56">
        <f t="shared" si="14"/>
        <v>0</v>
      </c>
    </row>
    <row r="174" spans="1:8" ht="15.75">
      <c r="A174" s="41">
        <v>122</v>
      </c>
      <c r="B174" s="42" t="s">
        <v>13</v>
      </c>
      <c r="C174" s="43" t="s">
        <v>12</v>
      </c>
      <c r="D174" s="103">
        <v>60</v>
      </c>
      <c r="E174" s="44"/>
      <c r="F174" s="45">
        <f t="shared" si="13"/>
        <v>0</v>
      </c>
      <c r="G174" s="44"/>
      <c r="H174" s="45">
        <f t="shared" si="14"/>
        <v>0</v>
      </c>
    </row>
    <row r="175" spans="1:8" ht="15.75">
      <c r="A175" s="41">
        <v>123</v>
      </c>
      <c r="B175" s="87" t="s">
        <v>117</v>
      </c>
      <c r="C175" s="55" t="s">
        <v>12</v>
      </c>
      <c r="D175" s="101">
        <v>66</v>
      </c>
      <c r="E175" s="75"/>
      <c r="F175" s="56">
        <f t="shared" si="13"/>
        <v>0</v>
      </c>
      <c r="G175" s="75"/>
      <c r="H175" s="56">
        <f t="shared" si="14"/>
        <v>0</v>
      </c>
    </row>
    <row r="176" spans="1:8" ht="15.75">
      <c r="A176" s="41">
        <v>124</v>
      </c>
      <c r="B176" s="87" t="s">
        <v>118</v>
      </c>
      <c r="C176" s="55" t="s">
        <v>12</v>
      </c>
      <c r="D176" s="101">
        <v>66</v>
      </c>
      <c r="E176" s="75"/>
      <c r="F176" s="56">
        <f t="shared" si="13"/>
        <v>0</v>
      </c>
      <c r="G176" s="75"/>
      <c r="H176" s="56">
        <f t="shared" si="14"/>
        <v>0</v>
      </c>
    </row>
    <row r="177" spans="1:8" ht="15.75">
      <c r="A177" s="41">
        <v>125</v>
      </c>
      <c r="B177" s="42" t="s">
        <v>20</v>
      </c>
      <c r="C177" s="43" t="s">
        <v>12</v>
      </c>
      <c r="D177" s="103">
        <v>2</v>
      </c>
      <c r="E177" s="44"/>
      <c r="F177" s="45">
        <f t="shared" si="13"/>
        <v>0</v>
      </c>
      <c r="G177" s="44"/>
      <c r="H177" s="45">
        <f t="shared" si="14"/>
        <v>0</v>
      </c>
    </row>
    <row r="178" spans="1:8" ht="15.75">
      <c r="A178" s="41">
        <v>126</v>
      </c>
      <c r="B178" s="87" t="s">
        <v>119</v>
      </c>
      <c r="C178" s="55" t="s">
        <v>12</v>
      </c>
      <c r="D178" s="101">
        <v>40</v>
      </c>
      <c r="E178" s="75"/>
      <c r="F178" s="56">
        <f t="shared" si="13"/>
        <v>0</v>
      </c>
      <c r="G178" s="75"/>
      <c r="H178" s="56">
        <f t="shared" si="14"/>
        <v>0</v>
      </c>
    </row>
    <row r="179" spans="1:8" ht="15.75">
      <c r="A179" s="41">
        <v>127</v>
      </c>
      <c r="B179" s="87" t="s">
        <v>120</v>
      </c>
      <c r="C179" s="55" t="s">
        <v>121</v>
      </c>
      <c r="D179" s="101">
        <v>1</v>
      </c>
      <c r="E179" s="75"/>
      <c r="F179" s="56">
        <f t="shared" si="13"/>
        <v>0</v>
      </c>
      <c r="G179" s="75"/>
      <c r="H179" s="56">
        <f t="shared" si="14"/>
        <v>0</v>
      </c>
    </row>
    <row r="180" spans="1:8" ht="15.75">
      <c r="A180" s="41">
        <v>128</v>
      </c>
      <c r="B180" s="87" t="s">
        <v>122</v>
      </c>
      <c r="C180" s="55" t="s">
        <v>121</v>
      </c>
      <c r="D180" s="101">
        <v>1</v>
      </c>
      <c r="E180" s="75"/>
      <c r="F180" s="56">
        <f t="shared" si="13"/>
        <v>0</v>
      </c>
      <c r="G180" s="75"/>
      <c r="H180" s="56">
        <f t="shared" si="14"/>
        <v>0</v>
      </c>
    </row>
    <row r="181" spans="1:8" ht="15.75">
      <c r="A181" s="41">
        <v>129</v>
      </c>
      <c r="B181" s="104" t="s">
        <v>88</v>
      </c>
      <c r="C181" s="78"/>
      <c r="D181" s="105"/>
      <c r="E181" s="75"/>
      <c r="F181" s="56"/>
      <c r="G181" s="75"/>
      <c r="H181" s="56"/>
    </row>
    <row r="182" spans="1:8" ht="15.75">
      <c r="A182" s="41">
        <v>130</v>
      </c>
      <c r="B182" s="42" t="s">
        <v>123</v>
      </c>
      <c r="C182" s="43" t="s">
        <v>121</v>
      </c>
      <c r="D182" s="103">
        <v>1</v>
      </c>
      <c r="E182" s="44"/>
      <c r="F182" s="45">
        <f t="shared" si="13"/>
        <v>0</v>
      </c>
      <c r="G182" s="44"/>
      <c r="H182" s="45"/>
    </row>
    <row r="183" spans="1:8" ht="15.75">
      <c r="A183" s="41">
        <v>131</v>
      </c>
      <c r="B183" s="42" t="s">
        <v>124</v>
      </c>
      <c r="C183" s="43" t="s">
        <v>125</v>
      </c>
      <c r="D183" s="103">
        <v>38</v>
      </c>
      <c r="E183" s="44"/>
      <c r="F183" s="45">
        <f t="shared" si="13"/>
        <v>0</v>
      </c>
      <c r="G183" s="44"/>
      <c r="H183" s="45"/>
    </row>
    <row r="184" spans="1:8" ht="15.75">
      <c r="A184" s="41">
        <v>132</v>
      </c>
      <c r="B184" s="42" t="s">
        <v>89</v>
      </c>
      <c r="C184" s="43" t="s">
        <v>121</v>
      </c>
      <c r="D184" s="103">
        <v>1</v>
      </c>
      <c r="E184" s="44"/>
      <c r="F184" s="45">
        <f t="shared" si="13"/>
        <v>0</v>
      </c>
      <c r="G184" s="44"/>
      <c r="H184" s="45"/>
    </row>
    <row r="185" spans="1:8" ht="15.75">
      <c r="A185" s="41">
        <v>133</v>
      </c>
      <c r="B185" s="42" t="s">
        <v>126</v>
      </c>
      <c r="C185" s="43" t="s">
        <v>30</v>
      </c>
      <c r="D185" s="103">
        <v>38</v>
      </c>
      <c r="E185" s="44"/>
      <c r="F185" s="45">
        <f t="shared" si="13"/>
        <v>0</v>
      </c>
      <c r="G185" s="44"/>
      <c r="H185" s="45"/>
    </row>
    <row r="186" spans="1:8" ht="15.75">
      <c r="A186" s="41">
        <v>134</v>
      </c>
      <c r="B186" s="42" t="s">
        <v>127</v>
      </c>
      <c r="C186" s="43" t="s">
        <v>87</v>
      </c>
      <c r="D186" s="103">
        <v>4</v>
      </c>
      <c r="E186" s="44"/>
      <c r="F186" s="45">
        <f t="shared" si="13"/>
        <v>0</v>
      </c>
      <c r="G186" s="44"/>
      <c r="H186" s="45"/>
    </row>
    <row r="187" spans="1:8" ht="15.75">
      <c r="A187" s="41">
        <v>135</v>
      </c>
      <c r="B187" s="42" t="s">
        <v>128</v>
      </c>
      <c r="C187" s="43" t="s">
        <v>121</v>
      </c>
      <c r="D187" s="103">
        <v>1</v>
      </c>
      <c r="E187" s="44"/>
      <c r="F187" s="45">
        <f t="shared" si="13"/>
        <v>0</v>
      </c>
      <c r="G187" s="44"/>
      <c r="H187" s="45"/>
    </row>
    <row r="188" spans="1:8" ht="15.75">
      <c r="A188" s="41">
        <v>136</v>
      </c>
      <c r="B188" s="42" t="s">
        <v>129</v>
      </c>
      <c r="C188" s="43" t="s">
        <v>121</v>
      </c>
      <c r="D188" s="103">
        <v>1</v>
      </c>
      <c r="E188" s="44"/>
      <c r="F188" s="45">
        <f t="shared" si="13"/>
        <v>0</v>
      </c>
      <c r="G188" s="44"/>
      <c r="H188" s="45"/>
    </row>
    <row r="189" spans="1:8" ht="15.75">
      <c r="A189" s="41">
        <v>137</v>
      </c>
      <c r="B189" s="42" t="s">
        <v>97</v>
      </c>
      <c r="C189" s="43" t="s">
        <v>121</v>
      </c>
      <c r="D189" s="103">
        <v>1</v>
      </c>
      <c r="E189" s="44"/>
      <c r="F189" s="45">
        <f t="shared" si="13"/>
        <v>0</v>
      </c>
      <c r="G189" s="44"/>
      <c r="H189" s="45"/>
    </row>
    <row r="190" spans="1:8" ht="15.75">
      <c r="A190" s="41">
        <v>138</v>
      </c>
      <c r="B190" s="42" t="s">
        <v>130</v>
      </c>
      <c r="C190" s="43" t="s">
        <v>87</v>
      </c>
      <c r="D190" s="103">
        <v>10</v>
      </c>
      <c r="E190" s="44"/>
      <c r="F190" s="45">
        <f t="shared" si="13"/>
        <v>0</v>
      </c>
      <c r="G190" s="44"/>
      <c r="H190" s="45"/>
    </row>
    <row r="191" spans="1:8" ht="15.75">
      <c r="A191" s="41">
        <v>139</v>
      </c>
      <c r="B191" s="42" t="s">
        <v>131</v>
      </c>
      <c r="C191" s="43" t="s">
        <v>121</v>
      </c>
      <c r="D191" s="103">
        <v>1</v>
      </c>
      <c r="E191" s="44"/>
      <c r="F191" s="45">
        <f t="shared" si="13"/>
        <v>0</v>
      </c>
      <c r="G191" s="44"/>
      <c r="H191" s="45"/>
    </row>
    <row r="192" spans="1:8" ht="15.75">
      <c r="A192" s="41">
        <v>140</v>
      </c>
      <c r="B192" s="42" t="s">
        <v>132</v>
      </c>
      <c r="C192" s="43" t="s">
        <v>121</v>
      </c>
      <c r="D192" s="103">
        <v>1</v>
      </c>
      <c r="E192" s="44"/>
      <c r="F192" s="45">
        <f t="shared" si="13"/>
        <v>0</v>
      </c>
      <c r="G192" s="44"/>
      <c r="H192" s="45"/>
    </row>
    <row r="193" spans="1:8" ht="15.75">
      <c r="A193" s="41">
        <v>141</v>
      </c>
      <c r="B193" s="42" t="s">
        <v>133</v>
      </c>
      <c r="C193" s="43" t="s">
        <v>121</v>
      </c>
      <c r="D193" s="103">
        <v>1</v>
      </c>
      <c r="E193" s="44"/>
      <c r="F193" s="45">
        <f t="shared" si="13"/>
        <v>0</v>
      </c>
      <c r="G193" s="44"/>
      <c r="H193" s="45"/>
    </row>
    <row r="194" spans="1:8" ht="15.75">
      <c r="A194" s="41">
        <v>142</v>
      </c>
      <c r="B194" s="42" t="s">
        <v>134</v>
      </c>
      <c r="C194" s="43" t="s">
        <v>121</v>
      </c>
      <c r="D194" s="103">
        <v>1</v>
      </c>
      <c r="E194" s="44"/>
      <c r="F194" s="45">
        <f t="shared" si="13"/>
        <v>0</v>
      </c>
      <c r="G194" s="44"/>
      <c r="H194" s="45"/>
    </row>
    <row r="195" spans="1:8" ht="15.75">
      <c r="A195" s="41">
        <v>143</v>
      </c>
      <c r="B195" s="42" t="s">
        <v>135</v>
      </c>
      <c r="C195" s="43" t="s">
        <v>30</v>
      </c>
      <c r="D195" s="103">
        <v>4</v>
      </c>
      <c r="E195" s="44"/>
      <c r="F195" s="45">
        <f t="shared" si="13"/>
        <v>0</v>
      </c>
      <c r="G195" s="44"/>
      <c r="H195" s="45"/>
    </row>
    <row r="196" spans="1:8" ht="15.75">
      <c r="A196" s="41">
        <v>144</v>
      </c>
      <c r="B196" s="42" t="s">
        <v>136</v>
      </c>
      <c r="C196" s="43" t="s">
        <v>30</v>
      </c>
      <c r="D196" s="103">
        <v>5</v>
      </c>
      <c r="E196" s="44"/>
      <c r="F196" s="45">
        <f t="shared" si="13"/>
        <v>0</v>
      </c>
      <c r="G196" s="44"/>
      <c r="H196" s="45"/>
    </row>
    <row r="197" spans="1:8" ht="15.75">
      <c r="A197" s="41">
        <v>145</v>
      </c>
      <c r="B197" s="42" t="s">
        <v>137</v>
      </c>
      <c r="C197" s="43" t="s">
        <v>121</v>
      </c>
      <c r="D197" s="103">
        <v>1</v>
      </c>
      <c r="E197" s="44"/>
      <c r="F197" s="45">
        <f t="shared" si="13"/>
        <v>0</v>
      </c>
      <c r="G197" s="44"/>
      <c r="H197" s="45"/>
    </row>
    <row r="198" spans="1:8" ht="16.5" thickBot="1">
      <c r="A198" s="41">
        <v>146</v>
      </c>
      <c r="B198" s="42" t="s">
        <v>138</v>
      </c>
      <c r="C198" s="43" t="s">
        <v>121</v>
      </c>
      <c r="D198" s="103">
        <v>1</v>
      </c>
      <c r="E198" s="44"/>
      <c r="F198" s="45">
        <f t="shared" si="13"/>
        <v>0</v>
      </c>
      <c r="G198" s="44"/>
      <c r="H198" s="45"/>
    </row>
    <row r="199" spans="2:8" ht="15.75">
      <c r="B199" s="47" t="s">
        <v>47</v>
      </c>
      <c r="C199" s="48"/>
      <c r="D199" s="112">
        <v>1</v>
      </c>
      <c r="E199" s="49"/>
      <c r="F199" s="50">
        <f>SUM(F158:F198)</f>
        <v>0</v>
      </c>
      <c r="G199" s="51"/>
      <c r="H199" s="52">
        <f>SUM(H158:H198)</f>
        <v>0</v>
      </c>
    </row>
    <row r="200" spans="2:8" ht="12.75">
      <c r="B200" s="53" t="s">
        <v>48</v>
      </c>
      <c r="C200" s="54">
        <v>0.08</v>
      </c>
      <c r="D200" s="101"/>
      <c r="E200" s="56"/>
      <c r="F200" s="57"/>
      <c r="G200" s="57"/>
      <c r="H200" s="58">
        <f>PRODUCT(H199,C200)</f>
        <v>0</v>
      </c>
    </row>
    <row r="201" spans="2:8" ht="13.5" thickBot="1">
      <c r="B201" s="59" t="s">
        <v>49</v>
      </c>
      <c r="C201" s="60"/>
      <c r="D201" s="113"/>
      <c r="E201" s="61"/>
      <c r="F201" s="62"/>
      <c r="G201" s="62"/>
      <c r="H201" s="63">
        <f>F199+H199+H200</f>
        <v>0</v>
      </c>
    </row>
    <row r="202" ht="15"/>
    <row r="203" spans="2:8" ht="12.75">
      <c r="B203" s="85" t="s">
        <v>169</v>
      </c>
      <c r="C203" s="55"/>
      <c r="D203" s="101"/>
      <c r="E203" s="75"/>
      <c r="F203" s="56"/>
      <c r="G203" s="75"/>
      <c r="H203" s="56"/>
    </row>
    <row r="204" spans="1:8" ht="15.75">
      <c r="A204" s="41">
        <v>147</v>
      </c>
      <c r="B204" s="88" t="s">
        <v>147</v>
      </c>
      <c r="C204" s="86" t="s">
        <v>30</v>
      </c>
      <c r="D204" s="100">
        <v>2</v>
      </c>
      <c r="E204" s="75"/>
      <c r="F204" s="56">
        <f>E204*D204</f>
        <v>0</v>
      </c>
      <c r="G204" s="75"/>
      <c r="H204" s="56">
        <f>G204*D204</f>
        <v>0</v>
      </c>
    </row>
    <row r="205" spans="1:8" ht="15.75">
      <c r="A205" s="41">
        <v>148</v>
      </c>
      <c r="B205" s="42" t="s">
        <v>16</v>
      </c>
      <c r="C205" s="43" t="s">
        <v>12</v>
      </c>
      <c r="D205" s="103">
        <v>40</v>
      </c>
      <c r="E205" s="44"/>
      <c r="F205" s="45">
        <f>E205*D205</f>
        <v>0</v>
      </c>
      <c r="G205" s="44"/>
      <c r="H205" s="45">
        <f>G205*D205</f>
        <v>0</v>
      </c>
    </row>
    <row r="206" spans="1:8" ht="16.5" thickBot="1">
      <c r="A206" s="41">
        <v>149</v>
      </c>
      <c r="B206" s="87" t="s">
        <v>148</v>
      </c>
      <c r="C206" s="55" t="s">
        <v>30</v>
      </c>
      <c r="D206" s="101">
        <v>4</v>
      </c>
      <c r="E206" s="75"/>
      <c r="F206" s="56">
        <f>E206*D206</f>
        <v>0</v>
      </c>
      <c r="G206" s="75"/>
      <c r="H206" s="56"/>
    </row>
    <row r="207" spans="2:8" ht="12.75">
      <c r="B207" s="47" t="s">
        <v>47</v>
      </c>
      <c r="C207" s="48"/>
      <c r="D207" s="112">
        <v>1</v>
      </c>
      <c r="E207" s="49"/>
      <c r="F207" s="50">
        <f>SUM(F203:F206)</f>
        <v>0</v>
      </c>
      <c r="G207" s="51"/>
      <c r="H207" s="52">
        <f>SUM(H203:H206)</f>
        <v>0</v>
      </c>
    </row>
    <row r="208" spans="2:8" ht="12.75">
      <c r="B208" s="53" t="s">
        <v>48</v>
      </c>
      <c r="C208" s="54">
        <v>0.08</v>
      </c>
      <c r="D208" s="101"/>
      <c r="E208" s="56"/>
      <c r="F208" s="57"/>
      <c r="G208" s="57"/>
      <c r="H208" s="58">
        <f>PRODUCT(H207,C208)</f>
        <v>0</v>
      </c>
    </row>
    <row r="209" spans="2:8" ht="12.75">
      <c r="B209" s="59" t="s">
        <v>49</v>
      </c>
      <c r="C209" s="60"/>
      <c r="D209" s="113"/>
      <c r="E209" s="61"/>
      <c r="F209" s="62"/>
      <c r="G209" s="62"/>
      <c r="H209" s="63">
        <f>F207+H207+H208</f>
        <v>0</v>
      </c>
    </row>
    <row r="210" ht="15"/>
    <row r="211" spans="2:8" ht="12.75">
      <c r="B211" s="85" t="s">
        <v>170</v>
      </c>
      <c r="C211" s="55"/>
      <c r="D211" s="101"/>
      <c r="E211" s="75"/>
      <c r="F211" s="56"/>
      <c r="G211" s="75"/>
      <c r="H211" s="56"/>
    </row>
    <row r="212" spans="1:8" ht="15.75">
      <c r="A212" s="41">
        <v>150</v>
      </c>
      <c r="B212" s="89" t="s">
        <v>90</v>
      </c>
      <c r="C212" s="86" t="s">
        <v>87</v>
      </c>
      <c r="D212" s="100">
        <v>10</v>
      </c>
      <c r="E212" s="75"/>
      <c r="F212" s="56">
        <f aca="true" t="shared" si="15" ref="F212:F226">E212*D212</f>
        <v>0</v>
      </c>
      <c r="G212" s="75"/>
      <c r="H212" s="56"/>
    </row>
    <row r="213" spans="1:8" ht="15.75">
      <c r="A213" s="41">
        <v>151</v>
      </c>
      <c r="B213" s="89" t="s">
        <v>91</v>
      </c>
      <c r="C213" s="86" t="s">
        <v>87</v>
      </c>
      <c r="D213" s="100">
        <v>15</v>
      </c>
      <c r="E213" s="75"/>
      <c r="F213" s="56">
        <f t="shared" si="15"/>
        <v>0</v>
      </c>
      <c r="G213" s="75"/>
      <c r="H213" s="56"/>
    </row>
    <row r="214" spans="1:8" ht="15.75">
      <c r="A214" s="41">
        <v>152</v>
      </c>
      <c r="B214" s="90" t="s">
        <v>92</v>
      </c>
      <c r="C214" s="86" t="s">
        <v>87</v>
      </c>
      <c r="D214" s="100">
        <v>45</v>
      </c>
      <c r="E214" s="75"/>
      <c r="F214" s="56">
        <f t="shared" si="15"/>
        <v>0</v>
      </c>
      <c r="G214" s="75"/>
      <c r="H214" s="56"/>
    </row>
    <row r="215" spans="1:8" ht="25.5">
      <c r="A215" s="41">
        <v>153</v>
      </c>
      <c r="B215" s="69" t="s">
        <v>93</v>
      </c>
      <c r="C215" s="86" t="s">
        <v>87</v>
      </c>
      <c r="D215" s="100">
        <v>25</v>
      </c>
      <c r="E215" s="75"/>
      <c r="F215" s="56">
        <f t="shared" si="15"/>
        <v>0</v>
      </c>
      <c r="G215" s="75"/>
      <c r="H215" s="56"/>
    </row>
    <row r="216" spans="1:8" ht="15.75">
      <c r="A216" s="41">
        <v>154</v>
      </c>
      <c r="B216" s="69" t="s">
        <v>94</v>
      </c>
      <c r="C216" s="86" t="s">
        <v>87</v>
      </c>
      <c r="D216" s="100">
        <v>10</v>
      </c>
      <c r="E216" s="75"/>
      <c r="F216" s="56">
        <f t="shared" si="15"/>
        <v>0</v>
      </c>
      <c r="G216" s="75"/>
      <c r="H216" s="56"/>
    </row>
    <row r="217" spans="1:8" ht="15.75">
      <c r="A217" s="41">
        <v>155</v>
      </c>
      <c r="B217" s="69" t="s">
        <v>95</v>
      </c>
      <c r="C217" s="86" t="s">
        <v>87</v>
      </c>
      <c r="D217" s="100">
        <v>80</v>
      </c>
      <c r="E217" s="75"/>
      <c r="F217" s="56">
        <f t="shared" si="15"/>
        <v>0</v>
      </c>
      <c r="G217" s="75"/>
      <c r="H217" s="56"/>
    </row>
    <row r="218" spans="1:8" ht="25.5">
      <c r="A218" s="41">
        <v>156</v>
      </c>
      <c r="B218" s="69" t="s">
        <v>96</v>
      </c>
      <c r="C218" s="86" t="s">
        <v>87</v>
      </c>
      <c r="D218" s="100">
        <v>10</v>
      </c>
      <c r="E218" s="75"/>
      <c r="F218" s="56">
        <f t="shared" si="15"/>
        <v>0</v>
      </c>
      <c r="G218" s="75"/>
      <c r="H218" s="56"/>
    </row>
    <row r="219" spans="1:8" ht="15.75">
      <c r="A219" s="41">
        <v>157</v>
      </c>
      <c r="B219" s="69" t="s">
        <v>97</v>
      </c>
      <c r="C219" s="86" t="s">
        <v>87</v>
      </c>
      <c r="D219" s="100">
        <v>15</v>
      </c>
      <c r="E219" s="75"/>
      <c r="F219" s="56">
        <f t="shared" si="15"/>
        <v>0</v>
      </c>
      <c r="G219" s="75"/>
      <c r="H219" s="56"/>
    </row>
    <row r="220" spans="1:8" ht="15.75">
      <c r="A220" s="41">
        <v>158</v>
      </c>
      <c r="B220" s="69" t="s">
        <v>98</v>
      </c>
      <c r="C220" s="86" t="s">
        <v>87</v>
      </c>
      <c r="D220" s="100">
        <v>8</v>
      </c>
      <c r="E220" s="75"/>
      <c r="F220" s="56">
        <f t="shared" si="15"/>
        <v>0</v>
      </c>
      <c r="G220" s="75"/>
      <c r="H220" s="56"/>
    </row>
    <row r="221" spans="1:8" ht="26.25">
      <c r="A221" s="41">
        <v>159</v>
      </c>
      <c r="B221" s="69" t="s">
        <v>99</v>
      </c>
      <c r="C221" s="86" t="s">
        <v>87</v>
      </c>
      <c r="D221" s="100">
        <v>45</v>
      </c>
      <c r="E221" s="75"/>
      <c r="F221" s="56">
        <f t="shared" si="15"/>
        <v>0</v>
      </c>
      <c r="G221" s="75"/>
      <c r="H221" s="56"/>
    </row>
    <row r="222" spans="1:8" ht="15.75">
      <c r="A222" s="41">
        <v>160</v>
      </c>
      <c r="B222" s="69" t="s">
        <v>100</v>
      </c>
      <c r="C222" s="86" t="s">
        <v>87</v>
      </c>
      <c r="D222" s="100">
        <v>20</v>
      </c>
      <c r="E222" s="75"/>
      <c r="F222" s="56">
        <f t="shared" si="15"/>
        <v>0</v>
      </c>
      <c r="G222" s="75"/>
      <c r="H222" s="56"/>
    </row>
    <row r="223" spans="1:8" ht="15.75">
      <c r="A223" s="41">
        <v>161</v>
      </c>
      <c r="B223" s="69" t="s">
        <v>101</v>
      </c>
      <c r="C223" s="86" t="s">
        <v>87</v>
      </c>
      <c r="D223" s="100">
        <v>35</v>
      </c>
      <c r="E223" s="75"/>
      <c r="F223" s="56">
        <f t="shared" si="15"/>
        <v>0</v>
      </c>
      <c r="G223" s="75"/>
      <c r="H223" s="56"/>
    </row>
    <row r="224" spans="1:8" ht="15.75">
      <c r="A224" s="41">
        <v>162</v>
      </c>
      <c r="B224" s="87" t="s">
        <v>102</v>
      </c>
      <c r="C224" s="55" t="s">
        <v>87</v>
      </c>
      <c r="D224" s="101">
        <v>20</v>
      </c>
      <c r="E224" s="75"/>
      <c r="F224" s="56">
        <f t="shared" si="15"/>
        <v>0</v>
      </c>
      <c r="G224" s="75"/>
      <c r="H224" s="56"/>
    </row>
    <row r="225" spans="1:8" ht="15.75">
      <c r="A225" s="41">
        <v>163</v>
      </c>
      <c r="B225" s="87" t="s">
        <v>103</v>
      </c>
      <c r="C225" s="86" t="s">
        <v>87</v>
      </c>
      <c r="D225" s="101">
        <v>50</v>
      </c>
      <c r="E225" s="75"/>
      <c r="F225" s="56">
        <f t="shared" si="15"/>
        <v>0</v>
      </c>
      <c r="G225" s="75"/>
      <c r="H225" s="56"/>
    </row>
    <row r="226" spans="1:8" ht="16.5" thickBot="1">
      <c r="A226" s="41">
        <v>164</v>
      </c>
      <c r="B226" s="87" t="s">
        <v>104</v>
      </c>
      <c r="C226" s="55" t="s">
        <v>87</v>
      </c>
      <c r="D226" s="101">
        <v>35</v>
      </c>
      <c r="E226" s="75"/>
      <c r="F226" s="56">
        <f t="shared" si="15"/>
        <v>0</v>
      </c>
      <c r="G226" s="75"/>
      <c r="H226" s="56"/>
    </row>
    <row r="227" spans="2:8" ht="16.5" thickBot="1">
      <c r="B227" s="91" t="s">
        <v>47</v>
      </c>
      <c r="C227" s="92"/>
      <c r="D227" s="116">
        <v>1</v>
      </c>
      <c r="E227" s="93"/>
      <c r="F227" s="94">
        <f>SUM(F211:F226)</f>
        <v>0</v>
      </c>
      <c r="G227" s="95"/>
      <c r="H227" s="96"/>
    </row>
    <row r="229" ht="15.75">
      <c r="B229" s="25" t="s">
        <v>105</v>
      </c>
    </row>
    <row r="230" ht="15.75">
      <c r="B230" s="97" t="s">
        <v>106</v>
      </c>
    </row>
    <row r="231" ht="15.75">
      <c r="B231" s="98" t="s">
        <v>107</v>
      </c>
    </row>
    <row r="232" ht="15.75">
      <c r="B232" s="98" t="s">
        <v>108</v>
      </c>
    </row>
  </sheetData>
  <sheetProtection selectLockedCells="1" selectUnlockedCells="1"/>
  <mergeCells count="2">
    <mergeCell ref="E16:F16"/>
    <mergeCell ref="G16:H16"/>
  </mergeCells>
  <printOptions/>
  <pageMargins left="0.6694444444444444" right="0.19652777777777777" top="1.28125" bottom="0.4722222222222222" header="0.5118055555555555" footer="0.2361111111111111"/>
  <pageSetup firstPageNumber="1" useFirstPageNumber="1" horizontalDpi="300" verticalDpi="300" orientation="landscape" paperSize="9" r:id="rId3"/>
  <headerFooter alignWithMargins="0">
    <oddHeader>&amp;LTRANSFORMACE DOMOVA HÁJ IV.
VÝSTAVBA AMBULANTNÍCH SLUŽEB A DENNÍCH AKTIVIT
ELEKTROINSTALACE SILNOPROUD VÝPIS&amp;R&amp;D</oddHeader>
    <oddFooter>&amp;LZpracovatel: Atelier A02 spol.s.r.o.&amp;R&amp;P/&amp;N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Petas</dc:creator>
  <cp:keywords/>
  <dc:description/>
  <cp:lastModifiedBy>uzivatel</cp:lastModifiedBy>
  <dcterms:created xsi:type="dcterms:W3CDTF">2022-08-05T10:35:18Z</dcterms:created>
  <dcterms:modified xsi:type="dcterms:W3CDTF">2022-08-30T08:02:53Z</dcterms:modified>
  <cp:category/>
  <cp:version/>
  <cp:contentType/>
  <cp:contentStatus/>
</cp:coreProperties>
</file>