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NOVÁ" sheetId="1" r:id="rId1"/>
  </sheets>
  <definedNames>
    <definedName name="_xlnm.Print_Area" localSheetId="0">'NOVÁ'!$A$1:$H$102</definedName>
    <definedName name="_xlnm.Print_Titles" localSheetId="0">'NOVÁ'!$13:$14</definedName>
    <definedName name="Excel_BuiltIn_Print_Area_1_1">#REF!</definedName>
    <definedName name="Excel_BuiltIn_Print_Area_2">'NOVÁ'!$B$1:$H$77</definedName>
    <definedName name="Excel_BuiltIn_Print_Titles_1_1">#REF!</definedName>
    <definedName name="Excel_BuiltIn_Print_Titles_2">'NOVÁ'!$B$13:$IV$14</definedName>
    <definedName name="Excel_BuiltIn__FilterDatabase_1">#REF!</definedName>
    <definedName name="Excel_BuiltIn__FilterDatabase_2">'NOVÁ'!#REF!</definedName>
    <definedName name="Excel_BuiltIn_Print_Area" localSheetId="0">'NOVÁ'!$A$1:$I$98</definedName>
    <definedName name="Excel_BuiltIn_Print_Titles" localSheetId="0">'NOVÁ'!$13:$14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D37" authorId="0">
      <text>
        <r>
          <rPr>
            <sz val="10"/>
            <color indexed="8"/>
            <rFont val="Times New Roman"/>
            <family val="1"/>
          </rPr>
          <t>skryté</t>
        </r>
      </text>
    </comment>
    <comment ref="D44" authorId="0">
      <text>
        <r>
          <rPr>
            <sz val="10"/>
            <color indexed="8"/>
            <rFont val="Times New Roman"/>
            <family val="1"/>
          </rPr>
          <t>skryté</t>
        </r>
      </text>
    </comment>
    <comment ref="D50" authorId="0">
      <text>
        <r>
          <rPr>
            <sz val="10"/>
            <color indexed="8"/>
            <rFont val="Times New Roman"/>
            <family val="1"/>
          </rPr>
          <t>skryté</t>
        </r>
      </text>
    </comment>
    <comment ref="D59" authorId="0">
      <text>
        <r>
          <rPr>
            <sz val="10"/>
            <color indexed="8"/>
            <rFont val="Times New Roman"/>
            <family val="1"/>
          </rPr>
          <t>skryté</t>
        </r>
      </text>
    </comment>
    <comment ref="D74" authorId="0">
      <text>
        <r>
          <rPr>
            <sz val="10"/>
            <color indexed="8"/>
            <rFont val="Times New Roman"/>
            <family val="1"/>
          </rPr>
          <t>skryté</t>
        </r>
      </text>
    </comment>
    <comment ref="D81" authorId="0">
      <text>
        <r>
          <rPr>
            <sz val="10"/>
            <color indexed="8"/>
            <rFont val="Times New Roman"/>
            <family val="1"/>
          </rPr>
          <t>skryté</t>
        </r>
      </text>
    </comment>
    <comment ref="D97" authorId="0">
      <text>
        <r>
          <rPr>
            <sz val="10"/>
            <color indexed="8"/>
            <rFont val="Times New Roman"/>
            <family val="1"/>
          </rPr>
          <t>skryté</t>
        </r>
      </text>
    </comment>
  </commentList>
</comments>
</file>

<file path=xl/sharedStrings.xml><?xml version="1.0" encoding="utf-8"?>
<sst xmlns="http://schemas.openxmlformats.org/spreadsheetml/2006/main" count="146" uniqueCount="80">
  <si>
    <t>REKAPITULACE</t>
  </si>
  <si>
    <t>Součet bez DPH</t>
  </si>
  <si>
    <t>p.č.</t>
  </si>
  <si>
    <t>Popis</t>
  </si>
  <si>
    <t>Jedn.</t>
  </si>
  <si>
    <t>Množ.</t>
  </si>
  <si>
    <t>Montáže</t>
  </si>
  <si>
    <t xml:space="preserve">materiál </t>
  </si>
  <si>
    <t>1. Elektroinstalace</t>
  </si>
  <si>
    <t>jed.cena</t>
  </si>
  <si>
    <t>celkem</t>
  </si>
  <si>
    <t>Vodič CY4 žl.zel.</t>
  </si>
  <si>
    <t>m</t>
  </si>
  <si>
    <t>Vodič CY6 žl.zel.</t>
  </si>
  <si>
    <t>Vodič CY10 žl.zel.</t>
  </si>
  <si>
    <t>Kabel CXKH-R-J 3x1,5 B2ca s1 d0</t>
  </si>
  <si>
    <t>Kabel CXKH-R-J 3x2,5 B2ca s1 d0</t>
  </si>
  <si>
    <t>Kabel CXKH-R-J 3x6 B2ca s1 d0</t>
  </si>
  <si>
    <t>Kabel CXKH-R-J 5x2,5 B2ca s1 d0</t>
  </si>
  <si>
    <t>Trubka ohebná PVC o20, vysoká pevnost</t>
  </si>
  <si>
    <t>Trubka ohebná PVC o25, vysoká pevnost</t>
  </si>
  <si>
    <t>Trubka ohebná PVC o40, vysoká pevnost</t>
  </si>
  <si>
    <t>Krabice přístrojová KP68</t>
  </si>
  <si>
    <t>ks</t>
  </si>
  <si>
    <t>Krabice rozvodná KR 68</t>
  </si>
  <si>
    <t>Krabice KO 68</t>
  </si>
  <si>
    <t>spínač č.1, bílý, IP20</t>
  </si>
  <si>
    <t>spínač č.5, bílý, IP20</t>
  </si>
  <si>
    <t xml:space="preserve"> spínač č.6, bílý, IP20</t>
  </si>
  <si>
    <t>zásuvka 230V/16A bílá, IP20</t>
  </si>
  <si>
    <t>zásuvka dvojitá 230V/16A bílá, IP20</t>
  </si>
  <si>
    <t>zásuvka 230V/16A bílá s přep.ochranou, IP20</t>
  </si>
  <si>
    <t>Bernard svorka vč. Cu pásku</t>
  </si>
  <si>
    <t>Stop tlačítko bezpečnostní</t>
  </si>
  <si>
    <t>Požární ucpávka, utěsnění kompletní s odolností dle PBŘS</t>
  </si>
  <si>
    <t>m2</t>
  </si>
  <si>
    <t xml:space="preserve">Mezisoučet </t>
  </si>
  <si>
    <t>Podružný materiál, PPV</t>
  </si>
  <si>
    <t>Celkem</t>
  </si>
  <si>
    <t>2. Rozvaděče</t>
  </si>
  <si>
    <t>Rozvaděč RL dle schéma</t>
  </si>
  <si>
    <t>Svorkovnice hl. pospojování</t>
  </si>
  <si>
    <t>3. Ukončení vodičů</t>
  </si>
  <si>
    <t>Ukončení vodičů v rozvaděči – do 3x2,5</t>
  </si>
  <si>
    <t>4. Svítidla</t>
  </si>
  <si>
    <t>SV A – 1x 35 W, 4500 lm, Ra 80, 4000K</t>
  </si>
  <si>
    <t>SV B – 1x 35 W, 4500 lm, Ra 80, 4000K</t>
  </si>
  <si>
    <t>SV NO – Svítidlo LED 6W, IP20, nástěnné/přisazené, 1 hod nouzový inverter</t>
  </si>
  <si>
    <t>SV NI – Svítidlo LED 6W, IP20, stropní, 1 hod nouzový inverter</t>
  </si>
  <si>
    <t>5. Datové rozvody</t>
  </si>
  <si>
    <t>Vodič AY 2,5 protahovací</t>
  </si>
  <si>
    <t>Kabel STP drát CAT6, LSZH</t>
  </si>
  <si>
    <t>Trubka ohebná PVC FX 16</t>
  </si>
  <si>
    <t>Trubka ohebná PVC FX 25</t>
  </si>
  <si>
    <t>Krabice přístrojová KU 68</t>
  </si>
  <si>
    <t>Zásuvka 1x RJ45</t>
  </si>
  <si>
    <t>Zásuvka 2x RJ45</t>
  </si>
  <si>
    <t>Ukončení kabelů</t>
  </si>
  <si>
    <t>Měření přípojného bodu včetně tisku protokolu (účastnické zásuvky)</t>
  </si>
  <si>
    <t>Doplnění a úprava stávajícího rozvaděče – napojení na stávající patch panel</t>
  </si>
  <si>
    <t>6. Měření a regulace</t>
  </si>
  <si>
    <t xml:space="preserve"> Systéme měření a regulace pro VZT jednotku    • ovládání chodu ventilátorů      • regulace teploty vzduchu řízením výkonu ohřívačů  v zimním období     • regulace přímých výparníků     • dodávka ovládacích prvků pro řízení teploty a měření hodnot.     • signalizace bezporuchového chodu ventilátorů pomocí diferenčního snímače tlaku     • signalizace zanesení filtrů pomocí diferenčního snímače tlaku     • regulace výkonu ventilátorů      • poruchová signalizace     • zajištění současnosti chodů vybraných zařízení     • ovládání polohy regulačních klapek      • ovládání regulátorů variabilního průtoku     • napojení a ovládání požárních klapek, prokabelování, tlačítko stop</t>
  </si>
  <si>
    <t>Výrobní projektová dokumentace</t>
  </si>
  <si>
    <t>hod</t>
  </si>
  <si>
    <t>7. HZS</t>
  </si>
  <si>
    <t>Koordinace kabelových tras a ostatních profesí</t>
  </si>
  <si>
    <t>Demontáže</t>
  </si>
  <si>
    <t>Certitikované měření osvětlení – všech prostor</t>
  </si>
  <si>
    <t>Stavební přípomoce (vrtání, sedkání, drážkování,prostupy)</t>
  </si>
  <si>
    <t>Vzorkování (předložení, odsouhlasení) pohledových a designových prvků, vč. zařízení vzorkovacího prostoru.</t>
  </si>
  <si>
    <t>Ekologická likvidace odpadového materiálu</t>
  </si>
  <si>
    <t>Značení systémů – štítky, popisky</t>
  </si>
  <si>
    <t>Vypracování VDD – Výrobní a dílenská dokumentace dodavatele stavby,  tištěná paré a digitální verze v otevřené (dwg, doc, xls) a uzavřené (pdf) formě</t>
  </si>
  <si>
    <t>Zakreslení skutečného provedení el.instalace</t>
  </si>
  <si>
    <t xml:space="preserve">Oznámení o zahájení prací dle NV 190/2022 Sb. </t>
  </si>
  <si>
    <t>Revize elektroinstalace dle ČSN 33 1500, ČSN 33 2000-6</t>
  </si>
  <si>
    <t>Poznámka:</t>
  </si>
  <si>
    <t>Součástí nabídkové ceny musí být veškeré náklady, aby cena byla konečná a zahrnovala celou dodávku a montáž.</t>
  </si>
  <si>
    <t xml:space="preserve">Dodávky a montáže uvedené v nabídce musí být, včetně veškerého souvisejícího doplňkového, podružného a montážního materiálu, tak aby celé zařízení bylo funkční a splňovalo všechny předpisy, </t>
  </si>
  <si>
    <t>které se na ně vztahují. Nedílnou součástí výkazu je projektová dokumentace, která je v případě rozporu s VV určující pro rozsah PD.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</si>
</sst>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-* #,##0.00&quot; Kč&quot;_-;\-* #,##0.00&quot; Kč&quot;_-;_-* \-??&quot; Kč&quot;_-;_-@_-"/>
    <numFmt numFmtId="166" formatCode="@"/>
    <numFmt numFmtId="167" formatCode="0.00"/>
    <numFmt numFmtId="168" formatCode="#,##0.00"/>
    <numFmt numFmtId="169" formatCode="General"/>
    <numFmt numFmtId="170" formatCode="_-* #,##0&quot; Kč&quot;_-;\-* #,##0&quot; Kč&quot;_-;_-* &quot;- Kč&quot;_-;_-@_-"/>
    <numFmt numFmtId="171" formatCode="#,##0.00&quot; Kč&quot;"/>
    <numFmt numFmtId="172" formatCode="0\ %"/>
  </numFmts>
  <fonts count="15">
    <font>
      <sz val="12"/>
      <name val="Times New Roman CE"/>
      <family val="1"/>
    </font>
    <font>
      <sz val="10"/>
      <name val="Arial"/>
      <family val="0"/>
    </font>
    <font>
      <sz val="10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b/>
      <sz val="10"/>
      <name val="Times New Roman CE"/>
      <family val="1"/>
    </font>
    <font>
      <sz val="8"/>
      <name val="Arial CE"/>
      <family val="2"/>
    </font>
    <font>
      <sz val="12"/>
      <name val="Times New Roman"/>
      <family val="1"/>
    </font>
    <font>
      <sz val="10"/>
      <color indexed="9"/>
      <name val="Times New Roman CE"/>
      <family val="1"/>
    </font>
    <font>
      <b/>
      <u val="single"/>
      <sz val="10"/>
      <name val="Times New Roman CE"/>
      <family val="1"/>
    </font>
    <font>
      <sz val="10"/>
      <name val="Times New Roman"/>
      <family val="1"/>
    </font>
    <font>
      <u val="single"/>
      <sz val="7"/>
      <name val="Times New Roman CE"/>
      <family val="1"/>
    </font>
    <font>
      <sz val="7"/>
      <name val="Times New Roman CE"/>
      <family val="1"/>
    </font>
    <font>
      <sz val="10"/>
      <color indexed="8"/>
      <name val="Times New Roman"/>
      <family val="1"/>
    </font>
    <font>
      <b/>
      <sz val="8"/>
      <name val="Times New Roman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Fill="0" applyBorder="0" applyAlignment="0" applyProtection="0"/>
  </cellStyleXfs>
  <cellXfs count="106">
    <xf numFmtId="164" fontId="0" fillId="0" borderId="0" xfId="0" applyAlignment="1">
      <alignment/>
    </xf>
    <xf numFmtId="166" fontId="2" fillId="0" borderId="0" xfId="0" applyNumberFormat="1" applyFont="1" applyAlignment="1">
      <alignment horizontal="left"/>
    </xf>
    <xf numFmtId="164" fontId="2" fillId="0" borderId="0" xfId="0" applyFont="1" applyAlignment="1">
      <alignment horizontal="center"/>
    </xf>
    <xf numFmtId="164" fontId="2" fillId="2" borderId="0" xfId="0" applyFont="1" applyFill="1" applyAlignment="1">
      <alignment horizontal="center"/>
    </xf>
    <xf numFmtId="167" fontId="2" fillId="0" borderId="0" xfId="0" applyNumberFormat="1" applyFont="1" applyAlignment="1">
      <alignment horizontal="right"/>
    </xf>
    <xf numFmtId="167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/>
      <protection locked="0"/>
    </xf>
    <xf numFmtId="164" fontId="2" fillId="2" borderId="0" xfId="0" applyFont="1" applyFill="1" applyAlignment="1" applyProtection="1">
      <alignment horizontal="center"/>
      <protection locked="0"/>
    </xf>
    <xf numFmtId="166" fontId="3" fillId="0" borderId="1" xfId="0" applyNumberFormat="1" applyFont="1" applyBorder="1" applyAlignment="1" applyProtection="1">
      <alignment horizontal="left"/>
      <protection locked="0"/>
    </xf>
    <xf numFmtId="164" fontId="4" fillId="0" borderId="2" xfId="0" applyFont="1" applyBorder="1" applyAlignment="1" applyProtection="1">
      <alignment horizontal="center"/>
      <protection locked="0"/>
    </xf>
    <xf numFmtId="164" fontId="4" fillId="2" borderId="2" xfId="0" applyFont="1" applyFill="1" applyBorder="1" applyAlignment="1" applyProtection="1">
      <alignment horizontal="center"/>
      <protection locked="0"/>
    </xf>
    <xf numFmtId="167" fontId="4" fillId="0" borderId="2" xfId="0" applyNumberFormat="1" applyFont="1" applyBorder="1" applyAlignment="1" applyProtection="1">
      <alignment horizontal="right"/>
      <protection locked="0"/>
    </xf>
    <xf numFmtId="167" fontId="4" fillId="0" borderId="2" xfId="0" applyNumberFormat="1" applyFont="1" applyBorder="1" applyAlignment="1" applyProtection="1">
      <alignment/>
      <protection locked="0"/>
    </xf>
    <xf numFmtId="164" fontId="4" fillId="0" borderId="2" xfId="0" applyFont="1" applyBorder="1" applyAlignment="1" applyProtection="1">
      <alignment/>
      <protection locked="0"/>
    </xf>
    <xf numFmtId="167" fontId="3" fillId="0" borderId="3" xfId="0" applyNumberFormat="1" applyFont="1" applyBorder="1" applyAlignment="1" applyProtection="1">
      <alignment/>
      <protection locked="0"/>
    </xf>
    <xf numFmtId="166" fontId="3" fillId="0" borderId="4" xfId="0" applyNumberFormat="1" applyFont="1" applyBorder="1" applyAlignment="1" applyProtection="1">
      <alignment horizontal="left"/>
      <protection locked="0"/>
    </xf>
    <xf numFmtId="164" fontId="4" fillId="0" borderId="0" xfId="0" applyFont="1" applyBorder="1" applyAlignment="1" applyProtection="1">
      <alignment horizontal="center"/>
      <protection locked="0"/>
    </xf>
    <xf numFmtId="164" fontId="4" fillId="2" borderId="0" xfId="0" applyFont="1" applyFill="1" applyBorder="1" applyAlignment="1" applyProtection="1">
      <alignment horizontal="center"/>
      <protection locked="0"/>
    </xf>
    <xf numFmtId="167" fontId="4" fillId="0" borderId="0" xfId="0" applyNumberFormat="1" applyFont="1" applyBorder="1" applyAlignment="1" applyProtection="1">
      <alignment horizontal="right"/>
      <protection locked="0"/>
    </xf>
    <xf numFmtId="167" fontId="4" fillId="0" borderId="0" xfId="0" applyNumberFormat="1" applyFont="1" applyBorder="1" applyAlignment="1" applyProtection="1">
      <alignment/>
      <protection locked="0"/>
    </xf>
    <xf numFmtId="168" fontId="3" fillId="0" borderId="0" xfId="0" applyNumberFormat="1" applyFont="1" applyBorder="1" applyAlignment="1" applyProtection="1">
      <alignment/>
      <protection locked="0"/>
    </xf>
    <xf numFmtId="168" fontId="4" fillId="0" borderId="5" xfId="0" applyNumberFormat="1" applyFont="1" applyBorder="1" applyAlignment="1" applyProtection="1">
      <alignment/>
      <protection locked="0"/>
    </xf>
    <xf numFmtId="164" fontId="3" fillId="0" borderId="4" xfId="0" applyNumberFormat="1" applyFont="1" applyBorder="1" applyAlignment="1" applyProtection="1">
      <alignment horizontal="left"/>
      <protection locked="0"/>
    </xf>
    <xf numFmtId="168" fontId="4" fillId="0" borderId="0" xfId="0" applyNumberFormat="1" applyFont="1" applyBorder="1" applyAlignment="1" applyProtection="1">
      <alignment/>
      <protection locked="0"/>
    </xf>
    <xf numFmtId="168" fontId="3" fillId="0" borderId="2" xfId="0" applyNumberFormat="1" applyFont="1" applyBorder="1" applyAlignment="1" applyProtection="1">
      <alignment/>
      <protection locked="0"/>
    </xf>
    <xf numFmtId="168" fontId="3" fillId="0" borderId="3" xfId="0" applyNumberFormat="1" applyFont="1" applyBorder="1" applyAlignment="1" applyProtection="1">
      <alignment/>
      <protection locked="0"/>
    </xf>
    <xf numFmtId="166" fontId="3" fillId="0" borderId="0" xfId="0" applyNumberFormat="1" applyFont="1" applyBorder="1" applyAlignment="1" applyProtection="1">
      <alignment horizontal="left"/>
      <protection locked="0"/>
    </xf>
    <xf numFmtId="164" fontId="4" fillId="0" borderId="0" xfId="0" applyFont="1" applyBorder="1" applyAlignment="1" applyProtection="1">
      <alignment/>
      <protection locked="0"/>
    </xf>
    <xf numFmtId="166" fontId="2" fillId="0" borderId="0" xfId="0" applyNumberFormat="1" applyFont="1" applyBorder="1" applyAlignment="1" applyProtection="1">
      <alignment horizontal="left"/>
      <protection locked="0"/>
    </xf>
    <xf numFmtId="164" fontId="2" fillId="0" borderId="0" xfId="0" applyFont="1" applyBorder="1" applyAlignment="1" applyProtection="1">
      <alignment horizontal="center"/>
      <protection locked="0"/>
    </xf>
    <xf numFmtId="164" fontId="2" fillId="2" borderId="0" xfId="0" applyFont="1" applyFill="1" applyBorder="1" applyAlignment="1" applyProtection="1">
      <alignment horizontal="center"/>
      <protection locked="0"/>
    </xf>
    <xf numFmtId="167" fontId="2" fillId="0" borderId="0" xfId="0" applyNumberFormat="1" applyFont="1" applyBorder="1" applyAlignment="1" applyProtection="1">
      <alignment horizontal="right"/>
      <protection locked="0"/>
    </xf>
    <xf numFmtId="170" fontId="5" fillId="0" borderId="0" xfId="0" applyNumberFormat="1" applyFont="1" applyBorder="1" applyAlignment="1" applyProtection="1">
      <alignment horizontal="center"/>
      <protection locked="0"/>
    </xf>
    <xf numFmtId="167" fontId="2" fillId="0" borderId="0" xfId="0" applyNumberFormat="1" applyFont="1" applyBorder="1" applyAlignment="1" applyProtection="1">
      <alignment/>
      <protection locked="0"/>
    </xf>
    <xf numFmtId="164" fontId="0" fillId="0" borderId="6" xfId="0" applyFont="1" applyBorder="1" applyAlignment="1">
      <alignment horizontal="center"/>
    </xf>
    <xf numFmtId="166" fontId="5" fillId="0" borderId="7" xfId="0" applyNumberFormat="1" applyFont="1" applyBorder="1" applyAlignment="1" applyProtection="1">
      <alignment horizontal="left"/>
      <protection locked="0"/>
    </xf>
    <xf numFmtId="164" fontId="5" fillId="0" borderId="7" xfId="0" applyFont="1" applyBorder="1" applyAlignment="1" applyProtection="1">
      <alignment horizontal="center"/>
      <protection locked="0"/>
    </xf>
    <xf numFmtId="164" fontId="5" fillId="2" borderId="8" xfId="0" applyFont="1" applyFill="1" applyBorder="1" applyAlignment="1" applyProtection="1">
      <alignment horizontal="center"/>
      <protection locked="0"/>
    </xf>
    <xf numFmtId="167" fontId="5" fillId="0" borderId="9" xfId="0" applyNumberFormat="1" applyFont="1" applyBorder="1" applyAlignment="1" applyProtection="1">
      <alignment horizontal="center"/>
      <protection locked="0"/>
    </xf>
    <xf numFmtId="167" fontId="5" fillId="0" borderId="9" xfId="0" applyNumberFormat="1" applyFont="1" applyBorder="1" applyAlignment="1" applyProtection="1">
      <alignment horizontal="center" wrapText="1"/>
      <protection locked="0"/>
    </xf>
    <xf numFmtId="164" fontId="6" fillId="0" borderId="0" xfId="0" applyFont="1" applyFill="1" applyBorder="1" applyAlignment="1">
      <alignment/>
    </xf>
    <xf numFmtId="171" fontId="6" fillId="0" borderId="0" xfId="0" applyNumberFormat="1" applyFont="1" applyFill="1" applyBorder="1" applyAlignment="1" applyProtection="1">
      <alignment/>
      <protection hidden="1"/>
    </xf>
    <xf numFmtId="164" fontId="0" fillId="0" borderId="10" xfId="0" applyBorder="1" applyAlignment="1">
      <alignment/>
    </xf>
    <xf numFmtId="166" fontId="5" fillId="0" borderId="11" xfId="0" applyNumberFormat="1" applyFont="1" applyBorder="1" applyAlignment="1" applyProtection="1">
      <alignment horizontal="left"/>
      <protection locked="0"/>
    </xf>
    <xf numFmtId="164" fontId="5" fillId="0" borderId="11" xfId="0" applyFont="1" applyBorder="1" applyAlignment="1" applyProtection="1">
      <alignment horizontal="center"/>
      <protection locked="0"/>
    </xf>
    <xf numFmtId="164" fontId="5" fillId="2" borderId="11" xfId="0" applyFont="1" applyFill="1" applyBorder="1" applyAlignment="1" applyProtection="1">
      <alignment horizontal="center"/>
      <protection locked="0"/>
    </xf>
    <xf numFmtId="164" fontId="5" fillId="0" borderId="9" xfId="0" applyFont="1" applyBorder="1" applyAlignment="1" applyProtection="1">
      <alignment horizontal="center" wrapText="1"/>
      <protection locked="0"/>
    </xf>
    <xf numFmtId="164" fontId="7" fillId="0" borderId="12" xfId="0" applyFont="1" applyFill="1" applyBorder="1" applyAlignment="1">
      <alignment horizontal="center"/>
    </xf>
    <xf numFmtId="166" fontId="2" fillId="0" borderId="9" xfId="0" applyNumberFormat="1" applyFont="1" applyBorder="1" applyAlignment="1" applyProtection="1">
      <alignment horizontal="left"/>
      <protection locked="0"/>
    </xf>
    <xf numFmtId="164" fontId="2" fillId="0" borderId="9" xfId="0" applyFont="1" applyBorder="1" applyAlignment="1" applyProtection="1">
      <alignment horizontal="center"/>
      <protection locked="0"/>
    </xf>
    <xf numFmtId="164" fontId="2" fillId="2" borderId="9" xfId="0" applyFont="1" applyFill="1" applyBorder="1" applyAlignment="1" applyProtection="1">
      <alignment horizontal="center"/>
      <protection locked="0"/>
    </xf>
    <xf numFmtId="168" fontId="2" fillId="0" borderId="9" xfId="0" applyNumberFormat="1" applyFont="1" applyBorder="1" applyAlignment="1" applyProtection="1">
      <alignment horizontal="right" wrapText="1"/>
      <protection locked="0"/>
    </xf>
    <xf numFmtId="168" fontId="2" fillId="0" borderId="9" xfId="0" applyNumberFormat="1" applyFont="1" applyBorder="1" applyAlignment="1" applyProtection="1">
      <alignment horizontal="right"/>
      <protection locked="0"/>
    </xf>
    <xf numFmtId="166" fontId="2" fillId="0" borderId="13" xfId="0" applyNumberFormat="1" applyFont="1" applyBorder="1" applyAlignment="1">
      <alignment horizontal="left"/>
    </xf>
    <xf numFmtId="168" fontId="2" fillId="0" borderId="14" xfId="0" applyNumberFormat="1" applyFont="1" applyBorder="1" applyAlignment="1">
      <alignment horizontal="center"/>
    </xf>
    <xf numFmtId="168" fontId="8" fillId="2" borderId="14" xfId="0" applyNumberFormat="1" applyFont="1" applyFill="1" applyBorder="1" applyAlignment="1">
      <alignment horizontal="center"/>
    </xf>
    <xf numFmtId="168" fontId="2" fillId="0" borderId="14" xfId="0" applyNumberFormat="1" applyFont="1" applyBorder="1" applyAlignment="1">
      <alignment horizontal="right"/>
    </xf>
    <xf numFmtId="168" fontId="5" fillId="0" borderId="14" xfId="0" applyNumberFormat="1" applyFont="1" applyBorder="1" applyAlignment="1">
      <alignment/>
    </xf>
    <xf numFmtId="168" fontId="2" fillId="0" borderId="14" xfId="0" applyNumberFormat="1" applyFont="1" applyBorder="1" applyAlignment="1">
      <alignment/>
    </xf>
    <xf numFmtId="168" fontId="5" fillId="0" borderId="15" xfId="0" applyNumberFormat="1" applyFont="1" applyBorder="1" applyAlignment="1">
      <alignment/>
    </xf>
    <xf numFmtId="166" fontId="2" fillId="0" borderId="16" xfId="0" applyNumberFormat="1" applyFont="1" applyBorder="1" applyAlignment="1">
      <alignment horizontal="left"/>
    </xf>
    <xf numFmtId="172" fontId="2" fillId="0" borderId="9" xfId="0" applyNumberFormat="1" applyFont="1" applyBorder="1" applyAlignment="1">
      <alignment/>
    </xf>
    <xf numFmtId="164" fontId="2" fillId="2" borderId="9" xfId="0" applyFont="1" applyFill="1" applyBorder="1" applyAlignment="1">
      <alignment horizontal="center"/>
    </xf>
    <xf numFmtId="168" fontId="2" fillId="0" borderId="9" xfId="0" applyNumberFormat="1" applyFont="1" applyBorder="1" applyAlignment="1">
      <alignment horizontal="right"/>
    </xf>
    <xf numFmtId="168" fontId="2" fillId="0" borderId="9" xfId="0" applyNumberFormat="1" applyFont="1" applyBorder="1" applyAlignment="1">
      <alignment/>
    </xf>
    <xf numFmtId="168" fontId="2" fillId="0" borderId="17" xfId="0" applyNumberFormat="1" applyFont="1" applyBorder="1" applyAlignment="1">
      <alignment/>
    </xf>
    <xf numFmtId="166" fontId="2" fillId="0" borderId="18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/>
    </xf>
    <xf numFmtId="164" fontId="2" fillId="2" borderId="19" xfId="0" applyFont="1" applyFill="1" applyBorder="1" applyAlignment="1">
      <alignment horizontal="center"/>
    </xf>
    <xf numFmtId="168" fontId="2" fillId="0" borderId="19" xfId="0" applyNumberFormat="1" applyFont="1" applyBorder="1" applyAlignment="1">
      <alignment horizontal="right"/>
    </xf>
    <xf numFmtId="168" fontId="2" fillId="0" borderId="19" xfId="0" applyNumberFormat="1" applyFont="1" applyBorder="1" applyAlignment="1">
      <alignment/>
    </xf>
    <xf numFmtId="168" fontId="9" fillId="0" borderId="20" xfId="0" applyNumberFormat="1" applyFont="1" applyBorder="1" applyAlignment="1">
      <alignment/>
    </xf>
    <xf numFmtId="172" fontId="2" fillId="0" borderId="0" xfId="0" applyNumberFormat="1" applyFont="1" applyBorder="1" applyAlignment="1" applyProtection="1">
      <alignment/>
      <protection locked="0"/>
    </xf>
    <xf numFmtId="168" fontId="8" fillId="2" borderId="0" xfId="0" applyNumberFormat="1" applyFont="1" applyFill="1" applyBorder="1" applyAlignment="1" applyProtection="1">
      <alignment horizontal="center"/>
      <protection locked="0"/>
    </xf>
    <xf numFmtId="168" fontId="2" fillId="0" borderId="0" xfId="0" applyNumberFormat="1" applyFont="1" applyBorder="1" applyAlignment="1" applyProtection="1">
      <alignment horizontal="right"/>
      <protection locked="0"/>
    </xf>
    <xf numFmtId="168" fontId="2" fillId="0" borderId="0" xfId="0" applyNumberFormat="1" applyFont="1" applyBorder="1" applyAlignment="1" applyProtection="1">
      <alignment/>
      <protection locked="0"/>
    </xf>
    <xf numFmtId="168" fontId="2" fillId="0" borderId="0" xfId="0" applyNumberFormat="1" applyFont="1" applyAlignment="1">
      <alignment/>
    </xf>
    <xf numFmtId="166" fontId="5" fillId="0" borderId="9" xfId="0" applyNumberFormat="1" applyFont="1" applyBorder="1" applyAlignment="1" applyProtection="1">
      <alignment horizontal="left" wrapText="1"/>
      <protection locked="0"/>
    </xf>
    <xf numFmtId="164" fontId="10" fillId="0" borderId="12" xfId="0" applyFont="1" applyBorder="1" applyAlignment="1">
      <alignment wrapText="1"/>
    </xf>
    <xf numFmtId="166" fontId="5" fillId="0" borderId="9" xfId="0" applyNumberFormat="1" applyFont="1" applyBorder="1" applyAlignment="1">
      <alignment horizontal="left" wrapText="1"/>
    </xf>
    <xf numFmtId="164" fontId="2" fillId="0" borderId="9" xfId="0" applyFont="1" applyBorder="1" applyAlignment="1">
      <alignment horizontal="center"/>
    </xf>
    <xf numFmtId="168" fontId="2" fillId="0" borderId="9" xfId="0" applyNumberFormat="1" applyFont="1" applyBorder="1" applyAlignment="1">
      <alignment horizontal="right" wrapText="1"/>
    </xf>
    <xf numFmtId="166" fontId="2" fillId="0" borderId="11" xfId="0" applyNumberFormat="1" applyFont="1" applyBorder="1" applyAlignment="1">
      <alignment horizontal="left"/>
    </xf>
    <xf numFmtId="164" fontId="2" fillId="0" borderId="11" xfId="0" applyFont="1" applyBorder="1" applyAlignment="1">
      <alignment horizontal="center"/>
    </xf>
    <xf numFmtId="164" fontId="2" fillId="2" borderId="11" xfId="0" applyFont="1" applyFill="1" applyBorder="1" applyAlignment="1">
      <alignment horizontal="center"/>
    </xf>
    <xf numFmtId="166" fontId="2" fillId="0" borderId="9" xfId="0" applyNumberFormat="1" applyFont="1" applyBorder="1" applyAlignment="1">
      <alignment horizontal="left"/>
    </xf>
    <xf numFmtId="166" fontId="2" fillId="0" borderId="0" xfId="0" applyNumberFormat="1" applyFont="1" applyBorder="1" applyAlignment="1">
      <alignment horizontal="left"/>
    </xf>
    <xf numFmtId="172" fontId="2" fillId="0" borderId="0" xfId="0" applyNumberFormat="1" applyFont="1" applyBorder="1" applyAlignment="1">
      <alignment/>
    </xf>
    <xf numFmtId="168" fontId="8" fillId="2" borderId="0" xfId="0" applyNumberFormat="1" applyFont="1" applyFill="1" applyBorder="1" applyAlignment="1">
      <alignment horizontal="center"/>
    </xf>
    <xf numFmtId="168" fontId="2" fillId="0" borderId="0" xfId="0" applyNumberFormat="1" applyFont="1" applyBorder="1" applyAlignment="1">
      <alignment horizontal="right"/>
    </xf>
    <xf numFmtId="168" fontId="2" fillId="0" borderId="0" xfId="0" applyNumberFormat="1" applyFont="1" applyBorder="1" applyAlignment="1">
      <alignment/>
    </xf>
    <xf numFmtId="166" fontId="2" fillId="0" borderId="11" xfId="0" applyNumberFormat="1" applyFont="1" applyBorder="1" applyAlignment="1">
      <alignment horizontal="left" wrapText="1"/>
    </xf>
    <xf numFmtId="164" fontId="10" fillId="0" borderId="12" xfId="0" applyFont="1" applyBorder="1" applyAlignment="1">
      <alignment/>
    </xf>
    <xf numFmtId="164" fontId="1" fillId="0" borderId="12" xfId="0" applyFont="1" applyBorder="1" applyAlignment="1" applyProtection="1">
      <alignment wrapText="1"/>
      <protection locked="0"/>
    </xf>
    <xf numFmtId="164" fontId="1" fillId="0" borderId="12" xfId="0" applyFont="1" applyFill="1" applyBorder="1" applyAlignment="1" applyProtection="1">
      <alignment wrapText="1"/>
      <protection locked="0"/>
    </xf>
    <xf numFmtId="164" fontId="1" fillId="0" borderId="9" xfId="0" applyFont="1" applyBorder="1" applyAlignment="1" applyProtection="1">
      <alignment wrapText="1"/>
      <protection locked="0"/>
    </xf>
    <xf numFmtId="166" fontId="2" fillId="0" borderId="21" xfId="0" applyNumberFormat="1" applyFont="1" applyBorder="1" applyAlignment="1">
      <alignment horizontal="left"/>
    </xf>
    <xf numFmtId="168" fontId="2" fillId="0" borderId="22" xfId="0" applyNumberFormat="1" applyFont="1" applyBorder="1" applyAlignment="1">
      <alignment horizontal="center"/>
    </xf>
    <xf numFmtId="168" fontId="8" fillId="2" borderId="22" xfId="0" applyNumberFormat="1" applyFont="1" applyFill="1" applyBorder="1" applyAlignment="1">
      <alignment horizontal="center"/>
    </xf>
    <xf numFmtId="168" fontId="2" fillId="0" borderId="22" xfId="0" applyNumberFormat="1" applyFont="1" applyBorder="1" applyAlignment="1">
      <alignment horizontal="right"/>
    </xf>
    <xf numFmtId="168" fontId="9" fillId="0" borderId="22" xfId="0" applyNumberFormat="1" applyFont="1" applyBorder="1" applyAlignment="1">
      <alignment/>
    </xf>
    <xf numFmtId="168" fontId="2" fillId="0" borderId="22" xfId="0" applyNumberFormat="1" applyFont="1" applyBorder="1" applyAlignment="1">
      <alignment/>
    </xf>
    <xf numFmtId="168" fontId="2" fillId="0" borderId="23" xfId="0" applyNumberFormat="1" applyFont="1" applyBorder="1" applyAlignment="1">
      <alignment/>
    </xf>
    <xf numFmtId="164" fontId="11" fillId="0" borderId="0" xfId="0" applyFont="1" applyAlignment="1">
      <alignment/>
    </xf>
    <xf numFmtId="164" fontId="12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ěna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2"/>
  <sheetViews>
    <sheetView tabSelected="1" view="pageBreakPreview" zoomScaleNormal="90" zoomScaleSheetLayoutView="100" workbookViewId="0" topLeftCell="A61">
      <selection activeCell="B79" sqref="B79"/>
    </sheetView>
  </sheetViews>
  <sheetFormatPr defaultColWidth="8.796875" defaultRowHeight="15"/>
  <cols>
    <col min="1" max="1" width="5" style="0" customWidth="1"/>
    <col min="2" max="2" width="64.59765625" style="1" customWidth="1"/>
    <col min="3" max="3" width="6.59765625" style="2" customWidth="1"/>
    <col min="4" max="4" width="6.09765625" style="3" customWidth="1"/>
    <col min="5" max="5" width="8.19921875" style="4" customWidth="1"/>
    <col min="6" max="6" width="11" style="5" customWidth="1"/>
    <col min="7" max="7" width="8.19921875" style="6" customWidth="1"/>
    <col min="8" max="8" width="14.09765625" style="5" customWidth="1"/>
    <col min="9" max="16384" width="9" style="6" customWidth="1"/>
  </cols>
  <sheetData>
    <row r="1" spans="2:8" ht="11.25" customHeight="1">
      <c r="B1" s="7"/>
      <c r="C1" s="7"/>
      <c r="D1" s="8"/>
      <c r="E1" s="7"/>
      <c r="F1" s="7"/>
      <c r="G1" s="7"/>
      <c r="H1" s="7"/>
    </row>
    <row r="2" spans="2:8" ht="15.75">
      <c r="B2" s="9" t="s">
        <v>0</v>
      </c>
      <c r="C2" s="10"/>
      <c r="D2" s="11"/>
      <c r="E2" s="12"/>
      <c r="F2" s="13"/>
      <c r="G2" s="14"/>
      <c r="H2" s="15"/>
    </row>
    <row r="3" spans="2:8" ht="15.75">
      <c r="B3" s="16">
        <f>B14</f>
        <v>0</v>
      </c>
      <c r="C3" s="17"/>
      <c r="D3" s="18"/>
      <c r="E3" s="19"/>
      <c r="F3" s="20"/>
      <c r="G3" s="21"/>
      <c r="H3" s="22">
        <f>H39</f>
        <v>0</v>
      </c>
    </row>
    <row r="4" spans="2:8" ht="14.25">
      <c r="B4" s="23">
        <f>B41</f>
        <v>0</v>
      </c>
      <c r="C4" s="17"/>
      <c r="D4" s="18"/>
      <c r="E4" s="19"/>
      <c r="F4" s="20"/>
      <c r="G4" s="21"/>
      <c r="H4" s="22">
        <f>H46</f>
        <v>0</v>
      </c>
    </row>
    <row r="5" spans="2:8" ht="14.25">
      <c r="B5" s="23">
        <f>B48</f>
        <v>0</v>
      </c>
      <c r="C5" s="17"/>
      <c r="D5" s="18"/>
      <c r="E5" s="19"/>
      <c r="F5" s="20"/>
      <c r="G5" s="21"/>
      <c r="H5" s="22">
        <f>H52</f>
        <v>0</v>
      </c>
    </row>
    <row r="6" spans="2:8" ht="14.25">
      <c r="B6" s="16">
        <f>B54</f>
        <v>0</v>
      </c>
      <c r="C6" s="17"/>
      <c r="D6" s="18"/>
      <c r="E6" s="19"/>
      <c r="F6" s="20"/>
      <c r="G6" s="24"/>
      <c r="H6" s="22">
        <f>H61</f>
        <v>0</v>
      </c>
    </row>
    <row r="7" spans="2:8" ht="14.25">
      <c r="B7" s="16">
        <f>B63</f>
        <v>0</v>
      </c>
      <c r="C7" s="17"/>
      <c r="D7" s="18"/>
      <c r="E7" s="19"/>
      <c r="F7" s="20"/>
      <c r="G7" s="24"/>
      <c r="H7" s="22">
        <f>H76</f>
        <v>0</v>
      </c>
    </row>
    <row r="8" spans="2:8" ht="14.25">
      <c r="B8" s="23">
        <f>B78</f>
        <v>0</v>
      </c>
      <c r="C8" s="17"/>
      <c r="D8" s="18"/>
      <c r="E8" s="19"/>
      <c r="F8" s="20"/>
      <c r="G8" s="24"/>
      <c r="H8" s="22">
        <f>H83</f>
        <v>0</v>
      </c>
    </row>
    <row r="9" spans="2:8" ht="14.25">
      <c r="B9" s="16">
        <f>B85</f>
        <v>0</v>
      </c>
      <c r="C9" s="17"/>
      <c r="D9" s="18"/>
      <c r="E9" s="19"/>
      <c r="F9" s="20"/>
      <c r="G9" s="24"/>
      <c r="H9" s="22">
        <f>F97</f>
        <v>0</v>
      </c>
    </row>
    <row r="10" spans="2:8" ht="14.25">
      <c r="B10" s="9" t="s">
        <v>1</v>
      </c>
      <c r="C10" s="10"/>
      <c r="D10" s="11"/>
      <c r="E10" s="12"/>
      <c r="F10" s="13"/>
      <c r="G10" s="25"/>
      <c r="H10" s="26">
        <f>SUM(H3:H9)</f>
        <v>0</v>
      </c>
    </row>
    <row r="11" spans="2:8" ht="14.25">
      <c r="B11" s="27"/>
      <c r="C11" s="17"/>
      <c r="D11" s="18"/>
      <c r="E11" s="19"/>
      <c r="F11" s="20"/>
      <c r="G11" s="28"/>
      <c r="H11" s="21"/>
    </row>
    <row r="12" spans="2:8" ht="12.75">
      <c r="B12" s="29"/>
      <c r="C12" s="30"/>
      <c r="D12" s="31"/>
      <c r="E12" s="32"/>
      <c r="F12" s="33"/>
      <c r="G12" s="33"/>
      <c r="H12" s="34"/>
    </row>
    <row r="13" spans="1:14" ht="15" customHeight="1">
      <c r="A13" s="35" t="s">
        <v>2</v>
      </c>
      <c r="B13" s="36" t="s">
        <v>3</v>
      </c>
      <c r="C13" s="37" t="s">
        <v>4</v>
      </c>
      <c r="D13" s="38" t="s">
        <v>5</v>
      </c>
      <c r="E13" s="39" t="s">
        <v>6</v>
      </c>
      <c r="F13" s="39"/>
      <c r="G13" s="40" t="s">
        <v>7</v>
      </c>
      <c r="H13" s="40"/>
      <c r="L13" s="41"/>
      <c r="N13" s="42"/>
    </row>
    <row r="14" spans="1:14" ht="15">
      <c r="A14" s="43"/>
      <c r="B14" s="44" t="s">
        <v>8</v>
      </c>
      <c r="C14" s="45"/>
      <c r="D14" s="46"/>
      <c r="E14" s="40" t="s">
        <v>9</v>
      </c>
      <c r="F14" s="39" t="s">
        <v>10</v>
      </c>
      <c r="G14" s="47" t="s">
        <v>9</v>
      </c>
      <c r="H14" s="39" t="s">
        <v>10</v>
      </c>
      <c r="L14" s="41"/>
      <c r="N14" s="42"/>
    </row>
    <row r="15" spans="1:14" ht="15.75">
      <c r="A15" s="48">
        <v>1</v>
      </c>
      <c r="B15" s="49" t="s">
        <v>11</v>
      </c>
      <c r="C15" s="50" t="s">
        <v>12</v>
      </c>
      <c r="D15" s="51">
        <v>90</v>
      </c>
      <c r="E15" s="52"/>
      <c r="F15" s="53">
        <f aca="true" t="shared" si="0" ref="F15:F36">E15*D15</f>
        <v>0</v>
      </c>
      <c r="G15" s="52"/>
      <c r="H15" s="53">
        <f aca="true" t="shared" si="1" ref="H15:H36">G15*D15</f>
        <v>0</v>
      </c>
      <c r="L15" s="41"/>
      <c r="N15" s="42"/>
    </row>
    <row r="16" spans="1:14" ht="15.75">
      <c r="A16" s="48">
        <v>2</v>
      </c>
      <c r="B16" s="49" t="s">
        <v>13</v>
      </c>
      <c r="C16" s="50" t="s">
        <v>12</v>
      </c>
      <c r="D16" s="51">
        <v>110</v>
      </c>
      <c r="E16" s="52"/>
      <c r="F16" s="53">
        <f t="shared" si="0"/>
        <v>0</v>
      </c>
      <c r="G16" s="52"/>
      <c r="H16" s="53">
        <f t="shared" si="1"/>
        <v>0</v>
      </c>
      <c r="L16" s="41"/>
      <c r="N16" s="42"/>
    </row>
    <row r="17" spans="1:14" ht="15.75">
      <c r="A17" s="48">
        <v>3</v>
      </c>
      <c r="B17" s="49" t="s">
        <v>14</v>
      </c>
      <c r="C17" s="50" t="s">
        <v>12</v>
      </c>
      <c r="D17" s="51">
        <v>10</v>
      </c>
      <c r="E17" s="52"/>
      <c r="F17" s="53">
        <f t="shared" si="0"/>
        <v>0</v>
      </c>
      <c r="G17" s="52"/>
      <c r="H17" s="53">
        <f t="shared" si="1"/>
        <v>0</v>
      </c>
      <c r="L17" s="41"/>
      <c r="N17" s="42"/>
    </row>
    <row r="18" spans="1:14" ht="13.5" customHeight="1">
      <c r="A18" s="48">
        <v>4</v>
      </c>
      <c r="B18" s="49" t="s">
        <v>15</v>
      </c>
      <c r="C18" s="50" t="s">
        <v>12</v>
      </c>
      <c r="D18" s="51">
        <v>300</v>
      </c>
      <c r="E18" s="52"/>
      <c r="F18" s="53">
        <f t="shared" si="0"/>
        <v>0</v>
      </c>
      <c r="G18" s="52"/>
      <c r="H18" s="53">
        <f t="shared" si="1"/>
        <v>0</v>
      </c>
      <c r="L18" s="41"/>
      <c r="N18" s="42"/>
    </row>
    <row r="19" spans="1:14" ht="13.5" customHeight="1">
      <c r="A19" s="48">
        <v>5</v>
      </c>
      <c r="B19" s="49" t="s">
        <v>16</v>
      </c>
      <c r="C19" s="50" t="s">
        <v>12</v>
      </c>
      <c r="D19" s="51">
        <v>300</v>
      </c>
      <c r="E19" s="52"/>
      <c r="F19" s="53">
        <f t="shared" si="0"/>
        <v>0</v>
      </c>
      <c r="G19" s="52"/>
      <c r="H19" s="53">
        <f t="shared" si="1"/>
        <v>0</v>
      </c>
      <c r="L19" s="41"/>
      <c r="N19" s="42"/>
    </row>
    <row r="20" spans="1:14" ht="13.5" customHeight="1">
      <c r="A20" s="48">
        <v>6</v>
      </c>
      <c r="B20" s="49" t="s">
        <v>17</v>
      </c>
      <c r="C20" s="50" t="s">
        <v>12</v>
      </c>
      <c r="D20" s="51">
        <v>25</v>
      </c>
      <c r="E20" s="52"/>
      <c r="F20" s="53">
        <f t="shared" si="0"/>
        <v>0</v>
      </c>
      <c r="G20" s="52"/>
      <c r="H20" s="53">
        <f t="shared" si="1"/>
        <v>0</v>
      </c>
      <c r="L20" s="41"/>
      <c r="N20" s="42"/>
    </row>
    <row r="21" spans="1:14" ht="13.5" customHeight="1">
      <c r="A21" s="48">
        <v>7</v>
      </c>
      <c r="B21" s="49" t="s">
        <v>18</v>
      </c>
      <c r="C21" s="50" t="s">
        <v>12</v>
      </c>
      <c r="D21" s="51">
        <v>25</v>
      </c>
      <c r="E21" s="52"/>
      <c r="F21" s="53">
        <f t="shared" si="0"/>
        <v>0</v>
      </c>
      <c r="G21" s="52"/>
      <c r="H21" s="53">
        <f t="shared" si="1"/>
        <v>0</v>
      </c>
      <c r="L21" s="41"/>
      <c r="N21" s="42"/>
    </row>
    <row r="22" spans="1:14" ht="13.5" customHeight="1">
      <c r="A22" s="48">
        <v>8</v>
      </c>
      <c r="B22" s="49" t="s">
        <v>19</v>
      </c>
      <c r="C22" s="50" t="s">
        <v>12</v>
      </c>
      <c r="D22" s="51">
        <v>40</v>
      </c>
      <c r="E22" s="52"/>
      <c r="F22" s="53">
        <f t="shared" si="0"/>
        <v>0</v>
      </c>
      <c r="G22" s="52"/>
      <c r="H22" s="53">
        <f t="shared" si="1"/>
        <v>0</v>
      </c>
      <c r="L22" s="41"/>
      <c r="N22" s="42"/>
    </row>
    <row r="23" spans="1:14" ht="13.5" customHeight="1">
      <c r="A23" s="48">
        <v>9</v>
      </c>
      <c r="B23" s="49" t="s">
        <v>20</v>
      </c>
      <c r="C23" s="50" t="s">
        <v>12</v>
      </c>
      <c r="D23" s="51">
        <v>80</v>
      </c>
      <c r="E23" s="52"/>
      <c r="F23" s="53">
        <f t="shared" si="0"/>
        <v>0</v>
      </c>
      <c r="G23" s="52"/>
      <c r="H23" s="53">
        <f t="shared" si="1"/>
        <v>0</v>
      </c>
      <c r="L23" s="41"/>
      <c r="N23" s="42"/>
    </row>
    <row r="24" spans="1:14" ht="13.5" customHeight="1">
      <c r="A24" s="48">
        <v>10</v>
      </c>
      <c r="B24" s="49" t="s">
        <v>21</v>
      </c>
      <c r="C24" s="50" t="s">
        <v>12</v>
      </c>
      <c r="D24" s="51">
        <v>14</v>
      </c>
      <c r="E24" s="52"/>
      <c r="F24" s="53">
        <f t="shared" si="0"/>
        <v>0</v>
      </c>
      <c r="G24" s="52"/>
      <c r="H24" s="53">
        <f t="shared" si="1"/>
        <v>0</v>
      </c>
      <c r="L24" s="41"/>
      <c r="N24" s="42"/>
    </row>
    <row r="25" spans="1:14" ht="13.5" customHeight="1">
      <c r="A25" s="48">
        <v>11</v>
      </c>
      <c r="B25" s="49" t="s">
        <v>22</v>
      </c>
      <c r="C25" s="50" t="s">
        <v>23</v>
      </c>
      <c r="D25" s="51">
        <f>D28+D29+D30+D31+D32+D33</f>
        <v>28</v>
      </c>
      <c r="E25" s="52"/>
      <c r="F25" s="53">
        <f t="shared" si="0"/>
        <v>0</v>
      </c>
      <c r="G25" s="52"/>
      <c r="H25" s="53">
        <f t="shared" si="1"/>
        <v>0</v>
      </c>
      <c r="L25" s="41"/>
      <c r="N25" s="42"/>
    </row>
    <row r="26" spans="1:14" ht="13.5" customHeight="1">
      <c r="A26" s="48">
        <v>12</v>
      </c>
      <c r="B26" s="49" t="s">
        <v>24</v>
      </c>
      <c r="C26" s="50" t="s">
        <v>23</v>
      </c>
      <c r="D26" s="51">
        <v>10</v>
      </c>
      <c r="E26" s="52"/>
      <c r="F26" s="53">
        <f t="shared" si="0"/>
        <v>0</v>
      </c>
      <c r="G26" s="52"/>
      <c r="H26" s="53">
        <f t="shared" si="1"/>
        <v>0</v>
      </c>
      <c r="L26" s="41"/>
      <c r="N26" s="42"/>
    </row>
    <row r="27" spans="1:14" ht="13.5" customHeight="1">
      <c r="A27" s="48">
        <v>13</v>
      </c>
      <c r="B27" s="49" t="s">
        <v>25</v>
      </c>
      <c r="C27" s="50" t="s">
        <v>23</v>
      </c>
      <c r="D27" s="51">
        <v>8</v>
      </c>
      <c r="E27" s="52"/>
      <c r="F27" s="53">
        <f t="shared" si="0"/>
        <v>0</v>
      </c>
      <c r="G27" s="52"/>
      <c r="H27" s="53">
        <f t="shared" si="1"/>
        <v>0</v>
      </c>
      <c r="L27" s="41"/>
      <c r="N27" s="42"/>
    </row>
    <row r="28" spans="1:14" ht="13.5" customHeight="1">
      <c r="A28" s="48">
        <v>14</v>
      </c>
      <c r="B28" s="49" t="s">
        <v>26</v>
      </c>
      <c r="C28" s="50" t="s">
        <v>23</v>
      </c>
      <c r="D28" s="51">
        <v>1</v>
      </c>
      <c r="E28" s="52"/>
      <c r="F28" s="53">
        <f t="shared" si="0"/>
        <v>0</v>
      </c>
      <c r="G28" s="52"/>
      <c r="H28" s="53">
        <f t="shared" si="1"/>
        <v>0</v>
      </c>
      <c r="L28" s="41"/>
      <c r="N28" s="42"/>
    </row>
    <row r="29" spans="1:14" ht="13.5" customHeight="1">
      <c r="A29" s="48">
        <v>15</v>
      </c>
      <c r="B29" s="49" t="s">
        <v>27</v>
      </c>
      <c r="C29" s="50" t="s">
        <v>23</v>
      </c>
      <c r="D29" s="51">
        <v>2</v>
      </c>
      <c r="E29" s="52"/>
      <c r="F29" s="53">
        <f t="shared" si="0"/>
        <v>0</v>
      </c>
      <c r="G29" s="52"/>
      <c r="H29" s="53">
        <f t="shared" si="1"/>
        <v>0</v>
      </c>
      <c r="L29" s="41"/>
      <c r="N29" s="42"/>
    </row>
    <row r="30" spans="1:14" ht="13.5" customHeight="1">
      <c r="A30" s="48">
        <v>16</v>
      </c>
      <c r="B30" s="49" t="s">
        <v>28</v>
      </c>
      <c r="C30" s="50" t="s">
        <v>23</v>
      </c>
      <c r="D30" s="51">
        <v>2</v>
      </c>
      <c r="E30" s="52"/>
      <c r="F30" s="53">
        <f t="shared" si="0"/>
        <v>0</v>
      </c>
      <c r="G30" s="52"/>
      <c r="H30" s="53">
        <f t="shared" si="1"/>
        <v>0</v>
      </c>
      <c r="L30" s="41"/>
      <c r="N30" s="42"/>
    </row>
    <row r="31" spans="1:14" ht="13.5" customHeight="1">
      <c r="A31" s="48">
        <v>17</v>
      </c>
      <c r="B31" s="49" t="s">
        <v>29</v>
      </c>
      <c r="C31" s="50" t="s">
        <v>23</v>
      </c>
      <c r="D31" s="51">
        <v>11</v>
      </c>
      <c r="E31" s="52"/>
      <c r="F31" s="53">
        <f t="shared" si="0"/>
        <v>0</v>
      </c>
      <c r="G31" s="52"/>
      <c r="H31" s="53">
        <f t="shared" si="1"/>
        <v>0</v>
      </c>
      <c r="L31" s="41"/>
      <c r="N31" s="42"/>
    </row>
    <row r="32" spans="1:14" ht="13.5" customHeight="1">
      <c r="A32" s="48">
        <v>18</v>
      </c>
      <c r="B32" s="49" t="s">
        <v>30</v>
      </c>
      <c r="C32" s="50" t="s">
        <v>23</v>
      </c>
      <c r="D32" s="51">
        <v>10</v>
      </c>
      <c r="E32" s="52"/>
      <c r="F32" s="53">
        <f t="shared" si="0"/>
        <v>0</v>
      </c>
      <c r="G32" s="52"/>
      <c r="H32" s="53">
        <f t="shared" si="1"/>
        <v>0</v>
      </c>
      <c r="L32" s="41"/>
      <c r="N32" s="42"/>
    </row>
    <row r="33" spans="1:14" ht="13.5" customHeight="1">
      <c r="A33" s="48">
        <v>19</v>
      </c>
      <c r="B33" s="49" t="s">
        <v>31</v>
      </c>
      <c r="C33" s="50" t="s">
        <v>23</v>
      </c>
      <c r="D33" s="51">
        <v>2</v>
      </c>
      <c r="E33" s="52"/>
      <c r="F33" s="53">
        <f t="shared" si="0"/>
        <v>0</v>
      </c>
      <c r="G33" s="52"/>
      <c r="H33" s="53">
        <f t="shared" si="1"/>
        <v>0</v>
      </c>
      <c r="L33" s="41"/>
      <c r="N33" s="42"/>
    </row>
    <row r="34" spans="1:8" ht="13.5" customHeight="1">
      <c r="A34" s="48">
        <v>20</v>
      </c>
      <c r="B34" s="49" t="s">
        <v>32</v>
      </c>
      <c r="C34" s="50" t="s">
        <v>23</v>
      </c>
      <c r="D34" s="51">
        <v>12</v>
      </c>
      <c r="E34" s="52"/>
      <c r="F34" s="53">
        <f t="shared" si="0"/>
        <v>0</v>
      </c>
      <c r="G34" s="52"/>
      <c r="H34" s="53">
        <f t="shared" si="1"/>
        <v>0</v>
      </c>
    </row>
    <row r="35" spans="1:8" ht="13.5" customHeight="1">
      <c r="A35" s="48">
        <v>21</v>
      </c>
      <c r="B35" s="49" t="s">
        <v>33</v>
      </c>
      <c r="C35" s="50" t="s">
        <v>23</v>
      </c>
      <c r="D35" s="51">
        <v>1</v>
      </c>
      <c r="E35" s="52"/>
      <c r="F35" s="53">
        <f t="shared" si="0"/>
        <v>0</v>
      </c>
      <c r="G35" s="52"/>
      <c r="H35" s="53">
        <f t="shared" si="1"/>
        <v>0</v>
      </c>
    </row>
    <row r="36" spans="1:8" ht="13.5" customHeight="1">
      <c r="A36" s="48">
        <v>22</v>
      </c>
      <c r="B36" s="49" t="s">
        <v>34</v>
      </c>
      <c r="C36" s="50" t="s">
        <v>35</v>
      </c>
      <c r="D36" s="51">
        <v>0.5</v>
      </c>
      <c r="E36" s="52"/>
      <c r="F36" s="53">
        <f t="shared" si="0"/>
        <v>0</v>
      </c>
      <c r="G36" s="52"/>
      <c r="H36" s="53">
        <f t="shared" si="1"/>
        <v>0</v>
      </c>
    </row>
    <row r="37" spans="2:8" ht="13.5" customHeight="1">
      <c r="B37" s="54" t="s">
        <v>36</v>
      </c>
      <c r="C37" s="55"/>
      <c r="D37" s="56">
        <v>1</v>
      </c>
      <c r="E37" s="57"/>
      <c r="F37" s="58">
        <f>SUM(F15:F36)</f>
        <v>0</v>
      </c>
      <c r="G37" s="59"/>
      <c r="H37" s="60">
        <f>SUM(H15:H36)</f>
        <v>0</v>
      </c>
    </row>
    <row r="38" spans="2:8" ht="13.5" customHeight="1">
      <c r="B38" s="61" t="s">
        <v>37</v>
      </c>
      <c r="C38" s="62">
        <v>0.08</v>
      </c>
      <c r="D38" s="63"/>
      <c r="E38" s="64"/>
      <c r="F38" s="65"/>
      <c r="G38" s="65"/>
      <c r="H38" s="66">
        <f>PRODUCT(H37,C38)</f>
        <v>0</v>
      </c>
    </row>
    <row r="39" spans="2:8" ht="13.5" customHeight="1">
      <c r="B39" s="67" t="s">
        <v>38</v>
      </c>
      <c r="C39" s="68"/>
      <c r="D39" s="69"/>
      <c r="E39" s="70"/>
      <c r="F39" s="71"/>
      <c r="G39" s="71"/>
      <c r="H39" s="72">
        <f>F37+H37+H38</f>
        <v>0</v>
      </c>
    </row>
    <row r="40" spans="2:9" ht="13.5" customHeight="1">
      <c r="B40" s="29"/>
      <c r="C40" s="73"/>
      <c r="D40" s="74"/>
      <c r="E40" s="75"/>
      <c r="F40" s="76"/>
      <c r="G40" s="76"/>
      <c r="H40" s="76"/>
      <c r="I40" s="77"/>
    </row>
    <row r="41" spans="2:9" ht="13.5" customHeight="1">
      <c r="B41" s="78" t="s">
        <v>39</v>
      </c>
      <c r="C41" s="50"/>
      <c r="D41" s="51"/>
      <c r="E41" s="52"/>
      <c r="F41" s="53"/>
      <c r="G41" s="52"/>
      <c r="H41" s="53"/>
      <c r="I41" s="77"/>
    </row>
    <row r="42" spans="1:9" ht="13.5" customHeight="1">
      <c r="A42" s="48">
        <v>23</v>
      </c>
      <c r="B42" s="49" t="s">
        <v>40</v>
      </c>
      <c r="C42" s="50" t="s">
        <v>23</v>
      </c>
      <c r="D42" s="51">
        <v>1</v>
      </c>
      <c r="E42" s="52"/>
      <c r="F42" s="53">
        <f aca="true" t="shared" si="2" ref="F42:F43">E42*D42</f>
        <v>0</v>
      </c>
      <c r="G42" s="52"/>
      <c r="H42" s="53">
        <f aca="true" t="shared" si="3" ref="H42:H43">G42*D42</f>
        <v>0</v>
      </c>
      <c r="I42" s="77"/>
    </row>
    <row r="43" spans="1:9" ht="13.5" customHeight="1">
      <c r="A43" s="48">
        <v>24</v>
      </c>
      <c r="B43" s="49" t="s">
        <v>41</v>
      </c>
      <c r="C43" s="50" t="s">
        <v>23</v>
      </c>
      <c r="D43" s="51">
        <v>2</v>
      </c>
      <c r="E43" s="52"/>
      <c r="F43" s="53">
        <f t="shared" si="2"/>
        <v>0</v>
      </c>
      <c r="G43" s="52"/>
      <c r="H43" s="53">
        <f t="shared" si="3"/>
        <v>0</v>
      </c>
      <c r="I43" s="77"/>
    </row>
    <row r="44" spans="2:9" ht="13.5" customHeight="1">
      <c r="B44" s="54" t="s">
        <v>36</v>
      </c>
      <c r="C44" s="55"/>
      <c r="D44" s="56">
        <v>1</v>
      </c>
      <c r="E44" s="57"/>
      <c r="F44" s="58">
        <f>SUM(F41:F43)</f>
        <v>0</v>
      </c>
      <c r="G44" s="59"/>
      <c r="H44" s="60">
        <f>SUM(H41:H43)</f>
        <v>0</v>
      </c>
      <c r="I44" s="77"/>
    </row>
    <row r="45" spans="2:9" ht="13.5" customHeight="1">
      <c r="B45" s="61" t="s">
        <v>37</v>
      </c>
      <c r="C45" s="62">
        <v>0.08</v>
      </c>
      <c r="D45" s="63"/>
      <c r="E45" s="64"/>
      <c r="F45" s="65"/>
      <c r="G45" s="65"/>
      <c r="H45" s="66">
        <f>PRODUCT(H44,C45)</f>
        <v>0</v>
      </c>
      <c r="I45" s="77"/>
    </row>
    <row r="46" spans="2:9" ht="13.5" customHeight="1">
      <c r="B46" s="67" t="s">
        <v>38</v>
      </c>
      <c r="C46" s="68"/>
      <c r="D46" s="69"/>
      <c r="E46" s="70"/>
      <c r="F46" s="71"/>
      <c r="G46" s="71"/>
      <c r="H46" s="72">
        <f>F44+H44+H45</f>
        <v>0</v>
      </c>
      <c r="I46" s="77"/>
    </row>
    <row r="47" spans="2:9" ht="13.5" customHeight="1">
      <c r="B47" s="29"/>
      <c r="C47" s="73"/>
      <c r="D47" s="74"/>
      <c r="E47" s="75"/>
      <c r="F47" s="76"/>
      <c r="G47" s="76"/>
      <c r="H47" s="76"/>
      <c r="I47" s="77"/>
    </row>
    <row r="48" spans="2:9" ht="13.5" customHeight="1">
      <c r="B48" s="78" t="s">
        <v>42</v>
      </c>
      <c r="C48" s="50"/>
      <c r="D48" s="51"/>
      <c r="E48" s="52"/>
      <c r="F48" s="53"/>
      <c r="G48" s="52"/>
      <c r="H48" s="53"/>
      <c r="I48" s="77"/>
    </row>
    <row r="49" spans="1:9" ht="13.5" customHeight="1">
      <c r="A49" s="48">
        <v>25</v>
      </c>
      <c r="B49" s="79" t="s">
        <v>43</v>
      </c>
      <c r="C49" s="50" t="s">
        <v>23</v>
      </c>
      <c r="D49" s="51">
        <v>14</v>
      </c>
      <c r="E49" s="52"/>
      <c r="F49" s="53">
        <f>E49*D49</f>
        <v>0</v>
      </c>
      <c r="G49" s="52"/>
      <c r="H49" s="53"/>
      <c r="I49" s="77"/>
    </row>
    <row r="50" spans="2:9" ht="13.5" customHeight="1">
      <c r="B50" s="54" t="s">
        <v>36</v>
      </c>
      <c r="C50" s="55"/>
      <c r="D50" s="56">
        <v>1</v>
      </c>
      <c r="E50" s="57"/>
      <c r="F50" s="58">
        <f>SUM(F48:F49)</f>
        <v>0</v>
      </c>
      <c r="G50" s="59"/>
      <c r="H50" s="60">
        <f>SUM(H48:H49)</f>
        <v>0</v>
      </c>
      <c r="I50" s="77"/>
    </row>
    <row r="51" spans="2:9" ht="13.5" customHeight="1">
      <c r="B51" s="61" t="s">
        <v>37</v>
      </c>
      <c r="C51" s="62">
        <v>0.08</v>
      </c>
      <c r="D51" s="63"/>
      <c r="E51" s="64"/>
      <c r="F51" s="65"/>
      <c r="G51" s="65"/>
      <c r="H51" s="66">
        <f>PRODUCT(H50,C51)</f>
        <v>0</v>
      </c>
      <c r="I51" s="77"/>
    </row>
    <row r="52" spans="2:9" ht="13.5" customHeight="1">
      <c r="B52" s="67" t="s">
        <v>38</v>
      </c>
      <c r="C52" s="68"/>
      <c r="D52" s="69"/>
      <c r="E52" s="70"/>
      <c r="F52" s="71"/>
      <c r="G52" s="71"/>
      <c r="H52" s="72">
        <f>F50+H50+H51</f>
        <v>0</v>
      </c>
      <c r="I52" s="77"/>
    </row>
    <row r="53" spans="2:9" ht="13.5" customHeight="1">
      <c r="B53" s="29"/>
      <c r="C53" s="73"/>
      <c r="D53" s="74"/>
      <c r="E53" s="75"/>
      <c r="F53" s="76"/>
      <c r="G53" s="76"/>
      <c r="H53" s="76"/>
      <c r="I53" s="77"/>
    </row>
    <row r="54" spans="2:9" ht="13.5" customHeight="1">
      <c r="B54" s="78" t="s">
        <v>44</v>
      </c>
      <c r="C54" s="50"/>
      <c r="D54" s="51"/>
      <c r="E54" s="52"/>
      <c r="F54" s="53"/>
      <c r="G54" s="52"/>
      <c r="H54" s="53"/>
      <c r="I54" s="77"/>
    </row>
    <row r="55" spans="1:9" ht="13.5" customHeight="1">
      <c r="A55" s="48">
        <v>23</v>
      </c>
      <c r="B55" s="49" t="s">
        <v>45</v>
      </c>
      <c r="C55" s="50" t="s">
        <v>23</v>
      </c>
      <c r="D55" s="51">
        <v>12</v>
      </c>
      <c r="E55" s="52"/>
      <c r="F55" s="64">
        <f aca="true" t="shared" si="4" ref="F55:F58">E55*D55</f>
        <v>0</v>
      </c>
      <c r="G55" s="52"/>
      <c r="H55" s="64">
        <f aca="true" t="shared" si="5" ref="H55:H58">G55*D55</f>
        <v>0</v>
      </c>
      <c r="I55" s="77"/>
    </row>
    <row r="56" spans="1:9" ht="13.5" customHeight="1">
      <c r="A56" s="48">
        <v>27</v>
      </c>
      <c r="B56" s="49" t="s">
        <v>46</v>
      </c>
      <c r="C56" s="50" t="s">
        <v>23</v>
      </c>
      <c r="D56" s="51">
        <v>6</v>
      </c>
      <c r="E56" s="52"/>
      <c r="F56" s="64">
        <f t="shared" si="4"/>
        <v>0</v>
      </c>
      <c r="G56" s="52"/>
      <c r="H56" s="64">
        <f t="shared" si="5"/>
        <v>0</v>
      </c>
      <c r="I56" s="77"/>
    </row>
    <row r="57" spans="1:9" ht="13.5" customHeight="1">
      <c r="A57" s="48">
        <v>28</v>
      </c>
      <c r="B57" s="49" t="s">
        <v>47</v>
      </c>
      <c r="C57" s="50" t="s">
        <v>23</v>
      </c>
      <c r="D57" s="51">
        <v>2</v>
      </c>
      <c r="E57" s="52"/>
      <c r="F57" s="64">
        <f t="shared" si="4"/>
        <v>0</v>
      </c>
      <c r="G57" s="52"/>
      <c r="H57" s="64">
        <f t="shared" si="5"/>
        <v>0</v>
      </c>
      <c r="I57" s="77"/>
    </row>
    <row r="58" spans="1:9" ht="13.5" customHeight="1">
      <c r="A58" s="48">
        <v>29</v>
      </c>
      <c r="B58" s="49" t="s">
        <v>48</v>
      </c>
      <c r="C58" s="50" t="s">
        <v>23</v>
      </c>
      <c r="D58" s="51">
        <v>2</v>
      </c>
      <c r="E58" s="52"/>
      <c r="F58" s="64">
        <f t="shared" si="4"/>
        <v>0</v>
      </c>
      <c r="G58" s="52"/>
      <c r="H58" s="64">
        <f t="shared" si="5"/>
        <v>0</v>
      </c>
      <c r="I58" s="77"/>
    </row>
    <row r="59" spans="2:9" ht="13.5" customHeight="1">
      <c r="B59" s="54" t="s">
        <v>36</v>
      </c>
      <c r="C59" s="55"/>
      <c r="D59" s="56">
        <v>1</v>
      </c>
      <c r="E59" s="57"/>
      <c r="F59" s="58">
        <f>SUM(F54:F58)</f>
        <v>0</v>
      </c>
      <c r="G59" s="59"/>
      <c r="H59" s="60">
        <f>SUM(H54:H58)</f>
        <v>0</v>
      </c>
      <c r="I59" s="77"/>
    </row>
    <row r="60" spans="2:9" ht="13.5" customHeight="1">
      <c r="B60" s="61" t="s">
        <v>37</v>
      </c>
      <c r="C60" s="62">
        <v>0.08</v>
      </c>
      <c r="D60" s="63"/>
      <c r="E60" s="64"/>
      <c r="F60" s="65"/>
      <c r="G60" s="65"/>
      <c r="H60" s="66">
        <f>PRODUCT(H59,C60)</f>
        <v>0</v>
      </c>
      <c r="I60" s="77"/>
    </row>
    <row r="61" spans="2:9" ht="13.5" customHeight="1">
      <c r="B61" s="67" t="s">
        <v>38</v>
      </c>
      <c r="C61" s="68"/>
      <c r="D61" s="69"/>
      <c r="E61" s="70"/>
      <c r="F61" s="71"/>
      <c r="G61" s="71"/>
      <c r="H61" s="72">
        <f>F59+H59+H60</f>
        <v>0</v>
      </c>
      <c r="I61" s="77"/>
    </row>
    <row r="62" spans="2:9" ht="13.5" customHeight="1">
      <c r="B62" s="29"/>
      <c r="C62" s="73"/>
      <c r="D62" s="74"/>
      <c r="E62" s="75"/>
      <c r="F62" s="76"/>
      <c r="G62" s="76"/>
      <c r="H62" s="76"/>
      <c r="I62" s="77"/>
    </row>
    <row r="63" spans="2:8" ht="13.5" customHeight="1">
      <c r="B63" s="80" t="s">
        <v>49</v>
      </c>
      <c r="C63" s="81"/>
      <c r="D63" s="63"/>
      <c r="E63" s="82"/>
      <c r="F63" s="64"/>
      <c r="G63" s="82"/>
      <c r="H63" s="64"/>
    </row>
    <row r="64" spans="1:8" ht="13.5" customHeight="1">
      <c r="A64" s="48">
        <v>30</v>
      </c>
      <c r="B64" s="83" t="s">
        <v>50</v>
      </c>
      <c r="C64" s="84" t="s">
        <v>12</v>
      </c>
      <c r="D64" s="85">
        <v>40</v>
      </c>
      <c r="E64" s="82"/>
      <c r="F64" s="64">
        <f aca="true" t="shared" si="6" ref="F64:F73">E64*D64</f>
        <v>0</v>
      </c>
      <c r="G64" s="82"/>
      <c r="H64" s="64">
        <f aca="true" t="shared" si="7" ref="H64:H70">G64*D64</f>
        <v>0</v>
      </c>
    </row>
    <row r="65" spans="1:8" ht="13.5" customHeight="1">
      <c r="A65" s="48">
        <v>31</v>
      </c>
      <c r="B65" s="86" t="s">
        <v>51</v>
      </c>
      <c r="C65" s="81" t="s">
        <v>12</v>
      </c>
      <c r="D65" s="63">
        <v>200</v>
      </c>
      <c r="E65" s="82"/>
      <c r="F65" s="64">
        <f t="shared" si="6"/>
        <v>0</v>
      </c>
      <c r="G65" s="82"/>
      <c r="H65" s="64">
        <f t="shared" si="7"/>
        <v>0</v>
      </c>
    </row>
    <row r="66" spans="1:8" ht="13.5" customHeight="1">
      <c r="A66" s="48">
        <v>32</v>
      </c>
      <c r="B66" s="86" t="s">
        <v>52</v>
      </c>
      <c r="C66" s="81" t="s">
        <v>12</v>
      </c>
      <c r="D66" s="63">
        <v>40</v>
      </c>
      <c r="E66" s="82"/>
      <c r="F66" s="64">
        <f t="shared" si="6"/>
        <v>0</v>
      </c>
      <c r="G66" s="82"/>
      <c r="H66" s="64">
        <f t="shared" si="7"/>
        <v>0</v>
      </c>
    </row>
    <row r="67" spans="1:8" ht="13.5" customHeight="1">
      <c r="A67" s="48">
        <v>33</v>
      </c>
      <c r="B67" s="86" t="s">
        <v>53</v>
      </c>
      <c r="C67" s="81" t="s">
        <v>12</v>
      </c>
      <c r="D67" s="63">
        <v>80</v>
      </c>
      <c r="E67" s="52"/>
      <c r="F67" s="53">
        <f t="shared" si="6"/>
        <v>0</v>
      </c>
      <c r="G67" s="52"/>
      <c r="H67" s="53">
        <f t="shared" si="7"/>
        <v>0</v>
      </c>
    </row>
    <row r="68" spans="1:8" ht="13.5" customHeight="1">
      <c r="A68" s="48">
        <v>34</v>
      </c>
      <c r="B68" s="86" t="s">
        <v>54</v>
      </c>
      <c r="C68" s="81" t="s">
        <v>23</v>
      </c>
      <c r="D68" s="63">
        <v>3</v>
      </c>
      <c r="E68" s="82"/>
      <c r="F68" s="64">
        <f t="shared" si="6"/>
        <v>0</v>
      </c>
      <c r="G68" s="82"/>
      <c r="H68" s="64">
        <f t="shared" si="7"/>
        <v>0</v>
      </c>
    </row>
    <row r="69" spans="1:8" ht="13.5" customHeight="1">
      <c r="A69" s="48">
        <v>35</v>
      </c>
      <c r="B69" s="86" t="s">
        <v>55</v>
      </c>
      <c r="C69" s="81" t="s">
        <v>23</v>
      </c>
      <c r="D69" s="63">
        <v>2</v>
      </c>
      <c r="E69" s="82"/>
      <c r="F69" s="64">
        <f t="shared" si="6"/>
        <v>0</v>
      </c>
      <c r="G69" s="82"/>
      <c r="H69" s="64">
        <f t="shared" si="7"/>
        <v>0</v>
      </c>
    </row>
    <row r="70" spans="1:8" ht="13.5" customHeight="1">
      <c r="A70" s="48">
        <v>36</v>
      </c>
      <c r="B70" s="86" t="s">
        <v>56</v>
      </c>
      <c r="C70" s="81" t="s">
        <v>23</v>
      </c>
      <c r="D70" s="63">
        <v>1</v>
      </c>
      <c r="E70" s="82"/>
      <c r="F70" s="64">
        <f t="shared" si="6"/>
        <v>0</v>
      </c>
      <c r="G70" s="82"/>
      <c r="H70" s="64">
        <f t="shared" si="7"/>
        <v>0</v>
      </c>
    </row>
    <row r="71" spans="1:8" ht="13.5" customHeight="1">
      <c r="A71" s="48">
        <v>37</v>
      </c>
      <c r="B71" s="86" t="s">
        <v>57</v>
      </c>
      <c r="C71" s="81" t="s">
        <v>23</v>
      </c>
      <c r="D71" s="63">
        <v>4</v>
      </c>
      <c r="E71" s="82"/>
      <c r="F71" s="64">
        <f t="shared" si="6"/>
        <v>0</v>
      </c>
      <c r="G71" s="82"/>
      <c r="H71" s="64"/>
    </row>
    <row r="72" spans="1:8" ht="13.5" customHeight="1">
      <c r="A72" s="48">
        <v>38</v>
      </c>
      <c r="B72" s="86" t="s">
        <v>58</v>
      </c>
      <c r="C72" s="81" t="s">
        <v>23</v>
      </c>
      <c r="D72" s="63">
        <v>4</v>
      </c>
      <c r="E72" s="82"/>
      <c r="F72" s="64">
        <f t="shared" si="6"/>
        <v>0</v>
      </c>
      <c r="G72" s="82"/>
      <c r="H72" s="64"/>
    </row>
    <row r="73" spans="1:8" ht="13.5" customHeight="1">
      <c r="A73" s="48">
        <v>39</v>
      </c>
      <c r="B73" s="86" t="s">
        <v>59</v>
      </c>
      <c r="C73" s="81" t="s">
        <v>23</v>
      </c>
      <c r="D73" s="63">
        <v>1</v>
      </c>
      <c r="E73" s="82"/>
      <c r="F73" s="64">
        <f t="shared" si="6"/>
        <v>0</v>
      </c>
      <c r="G73" s="82"/>
      <c r="H73" s="64">
        <f>G73*D73</f>
        <v>0</v>
      </c>
    </row>
    <row r="74" spans="2:8" ht="13.5" customHeight="1">
      <c r="B74" s="54" t="s">
        <v>36</v>
      </c>
      <c r="C74" s="55"/>
      <c r="D74" s="56">
        <v>1</v>
      </c>
      <c r="E74" s="57"/>
      <c r="F74" s="58">
        <f>SUM(F63:F73)</f>
        <v>0</v>
      </c>
      <c r="G74" s="59"/>
      <c r="H74" s="60">
        <f>SUM(H63:H73)</f>
        <v>0</v>
      </c>
    </row>
    <row r="75" spans="2:8" ht="13.5" customHeight="1">
      <c r="B75" s="61" t="s">
        <v>37</v>
      </c>
      <c r="C75" s="62">
        <v>0.08</v>
      </c>
      <c r="D75" s="63"/>
      <c r="E75" s="64"/>
      <c r="F75" s="65"/>
      <c r="G75" s="65"/>
      <c r="H75" s="66">
        <f>PRODUCT(H74,C75)</f>
        <v>0</v>
      </c>
    </row>
    <row r="76" spans="2:8" ht="13.5" customHeight="1">
      <c r="B76" s="67" t="s">
        <v>38</v>
      </c>
      <c r="C76" s="68"/>
      <c r="D76" s="69"/>
      <c r="E76" s="70"/>
      <c r="F76" s="71"/>
      <c r="G76" s="71"/>
      <c r="H76" s="72">
        <f>F74+H74+H75</f>
        <v>0</v>
      </c>
    </row>
    <row r="77" spans="2:8" ht="13.5" customHeight="1">
      <c r="B77" s="87"/>
      <c r="C77" s="88"/>
      <c r="D77" s="89"/>
      <c r="E77" s="90"/>
      <c r="F77" s="91"/>
      <c r="G77" s="91"/>
      <c r="H77" s="91"/>
    </row>
    <row r="78" spans="2:8" ht="13.5" customHeight="1">
      <c r="B78" s="80" t="s">
        <v>60</v>
      </c>
      <c r="C78" s="81"/>
      <c r="D78" s="63"/>
      <c r="E78" s="82"/>
      <c r="F78" s="64"/>
      <c r="G78" s="82"/>
      <c r="H78" s="64"/>
    </row>
    <row r="79" spans="1:8" ht="93.75" customHeight="1">
      <c r="A79" s="48">
        <v>40</v>
      </c>
      <c r="B79" s="92" t="s">
        <v>61</v>
      </c>
      <c r="C79" s="84" t="s">
        <v>23</v>
      </c>
      <c r="D79" s="85">
        <v>1</v>
      </c>
      <c r="E79" s="82"/>
      <c r="F79" s="64">
        <f aca="true" t="shared" si="8" ref="F79:F80">E79*D79</f>
        <v>0</v>
      </c>
      <c r="G79" s="82"/>
      <c r="H79" s="64">
        <f aca="true" t="shared" si="9" ref="H79:H80">G79*D79</f>
        <v>0</v>
      </c>
    </row>
    <row r="80" spans="1:8" ht="13.5" customHeight="1">
      <c r="A80" s="48">
        <v>41</v>
      </c>
      <c r="B80" s="86" t="s">
        <v>62</v>
      </c>
      <c r="C80" s="81" t="s">
        <v>63</v>
      </c>
      <c r="D80" s="63">
        <v>20</v>
      </c>
      <c r="E80" s="82"/>
      <c r="F80" s="64">
        <f t="shared" si="8"/>
        <v>0</v>
      </c>
      <c r="G80" s="82"/>
      <c r="H80" s="64">
        <f t="shared" si="9"/>
        <v>0</v>
      </c>
    </row>
    <row r="81" spans="2:8" ht="13.5" customHeight="1">
      <c r="B81" s="54" t="s">
        <v>36</v>
      </c>
      <c r="C81" s="55"/>
      <c r="D81" s="56">
        <v>1</v>
      </c>
      <c r="E81" s="57"/>
      <c r="F81" s="58">
        <f>SUM(F78:F80)</f>
        <v>0</v>
      </c>
      <c r="G81" s="59"/>
      <c r="H81" s="60">
        <f>SUM(H78:H80)</f>
        <v>0</v>
      </c>
    </row>
    <row r="82" spans="2:8" ht="13.5" customHeight="1">
      <c r="B82" s="61" t="s">
        <v>37</v>
      </c>
      <c r="C82" s="62">
        <v>0.08</v>
      </c>
      <c r="D82" s="63"/>
      <c r="E82" s="64"/>
      <c r="F82" s="65"/>
      <c r="G82" s="65"/>
      <c r="H82" s="66">
        <f>PRODUCT(H81,C82)</f>
        <v>0</v>
      </c>
    </row>
    <row r="83" spans="2:8" ht="13.5" customHeight="1">
      <c r="B83" s="67" t="s">
        <v>38</v>
      </c>
      <c r="C83" s="68"/>
      <c r="D83" s="69"/>
      <c r="E83" s="70"/>
      <c r="F83" s="71"/>
      <c r="G83" s="71"/>
      <c r="H83" s="72">
        <f>F81+H81+H82</f>
        <v>0</v>
      </c>
    </row>
    <row r="84" spans="2:8" ht="13.5" customHeight="1">
      <c r="B84" s="87"/>
      <c r="C84" s="88"/>
      <c r="D84" s="89"/>
      <c r="E84" s="90"/>
      <c r="F84" s="91"/>
      <c r="G84" s="91"/>
      <c r="H84" s="91"/>
    </row>
    <row r="85" spans="2:8" ht="16.5">
      <c r="B85" s="80" t="s">
        <v>64</v>
      </c>
      <c r="C85" s="81"/>
      <c r="D85" s="63"/>
      <c r="E85" s="82"/>
      <c r="F85" s="64"/>
      <c r="G85" s="82"/>
      <c r="H85" s="64"/>
    </row>
    <row r="86" spans="1:8" ht="16.5">
      <c r="A86" s="48">
        <v>42</v>
      </c>
      <c r="B86" s="93" t="s">
        <v>65</v>
      </c>
      <c r="C86" s="84" t="s">
        <v>63</v>
      </c>
      <c r="D86" s="85">
        <v>2</v>
      </c>
      <c r="E86" s="82"/>
      <c r="F86" s="64">
        <f aca="true" t="shared" si="10" ref="F86:F96">E86*D86</f>
        <v>0</v>
      </c>
      <c r="G86" s="82"/>
      <c r="H86" s="64"/>
    </row>
    <row r="87" spans="1:8" ht="16.5">
      <c r="A87" s="48">
        <v>43</v>
      </c>
      <c r="B87" s="93" t="s">
        <v>66</v>
      </c>
      <c r="C87" s="84" t="s">
        <v>63</v>
      </c>
      <c r="D87" s="85">
        <v>8</v>
      </c>
      <c r="E87" s="82"/>
      <c r="F87" s="64">
        <f t="shared" si="10"/>
        <v>0</v>
      </c>
      <c r="G87" s="82"/>
      <c r="H87" s="64"/>
    </row>
    <row r="88" spans="1:8" ht="16.5">
      <c r="A88" s="48">
        <v>44</v>
      </c>
      <c r="B88" s="94" t="s">
        <v>67</v>
      </c>
      <c r="C88" s="84" t="s">
        <v>63</v>
      </c>
      <c r="D88" s="85">
        <v>10</v>
      </c>
      <c r="E88" s="82"/>
      <c r="F88" s="64">
        <f t="shared" si="10"/>
        <v>0</v>
      </c>
      <c r="G88" s="82"/>
      <c r="H88" s="64"/>
    </row>
    <row r="89" spans="1:8" ht="16.5">
      <c r="A89" s="48">
        <v>45</v>
      </c>
      <c r="B89" s="95" t="s">
        <v>68</v>
      </c>
      <c r="C89" s="84" t="s">
        <v>63</v>
      </c>
      <c r="D89" s="85">
        <v>40</v>
      </c>
      <c r="E89" s="82"/>
      <c r="F89" s="64">
        <f t="shared" si="10"/>
        <v>0</v>
      </c>
      <c r="G89" s="82"/>
      <c r="H89" s="64"/>
    </row>
    <row r="90" spans="1:8" ht="26.25">
      <c r="A90" s="48">
        <v>46</v>
      </c>
      <c r="B90" s="95" t="s">
        <v>69</v>
      </c>
      <c r="C90" s="84" t="s">
        <v>63</v>
      </c>
      <c r="D90" s="85">
        <v>5</v>
      </c>
      <c r="E90" s="82"/>
      <c r="F90" s="64">
        <f t="shared" si="10"/>
        <v>0</v>
      </c>
      <c r="G90" s="82"/>
      <c r="H90" s="64"/>
    </row>
    <row r="91" spans="1:8" ht="16.5">
      <c r="A91" s="48">
        <v>47</v>
      </c>
      <c r="B91" s="95" t="s">
        <v>70</v>
      </c>
      <c r="C91" s="84" t="s">
        <v>63</v>
      </c>
      <c r="D91" s="85">
        <v>4</v>
      </c>
      <c r="E91" s="82"/>
      <c r="F91" s="64">
        <f t="shared" si="10"/>
        <v>0</v>
      </c>
      <c r="G91" s="82"/>
      <c r="H91" s="64"/>
    </row>
    <row r="92" spans="1:8" ht="16.5">
      <c r="A92" s="48">
        <v>48</v>
      </c>
      <c r="B92" s="95" t="s">
        <v>71</v>
      </c>
      <c r="C92" s="84" t="s">
        <v>63</v>
      </c>
      <c r="D92" s="85">
        <v>2</v>
      </c>
      <c r="E92" s="82"/>
      <c r="F92" s="64">
        <f t="shared" si="10"/>
        <v>0</v>
      </c>
      <c r="G92" s="82"/>
      <c r="H92" s="64"/>
    </row>
    <row r="93" spans="1:8" ht="26.25">
      <c r="A93" s="48">
        <v>49</v>
      </c>
      <c r="B93" s="95" t="s">
        <v>72</v>
      </c>
      <c r="C93" s="84" t="s">
        <v>63</v>
      </c>
      <c r="D93" s="85">
        <v>10</v>
      </c>
      <c r="E93" s="82"/>
      <c r="F93" s="64">
        <f t="shared" si="10"/>
        <v>0</v>
      </c>
      <c r="G93" s="82"/>
      <c r="H93" s="64"/>
    </row>
    <row r="94" spans="1:8" ht="16.5">
      <c r="A94" s="48">
        <v>50</v>
      </c>
      <c r="B94" s="95" t="s">
        <v>73</v>
      </c>
      <c r="C94" s="84" t="s">
        <v>63</v>
      </c>
      <c r="D94" s="85">
        <v>4</v>
      </c>
      <c r="E94" s="82"/>
      <c r="F94" s="64">
        <f t="shared" si="10"/>
        <v>0</v>
      </c>
      <c r="G94" s="82"/>
      <c r="H94" s="64"/>
    </row>
    <row r="95" spans="1:8" ht="16.5">
      <c r="A95" s="48">
        <v>51</v>
      </c>
      <c r="B95" s="96" t="s">
        <v>74</v>
      </c>
      <c r="C95" s="84" t="s">
        <v>63</v>
      </c>
      <c r="D95" s="85">
        <v>10</v>
      </c>
      <c r="E95" s="82"/>
      <c r="F95" s="64">
        <f t="shared" si="10"/>
        <v>0</v>
      </c>
      <c r="G95" s="82"/>
      <c r="H95" s="64"/>
    </row>
    <row r="96" spans="1:8" ht="16.5">
      <c r="A96" s="48">
        <v>52</v>
      </c>
      <c r="B96" s="86" t="s">
        <v>75</v>
      </c>
      <c r="C96" s="84" t="s">
        <v>63</v>
      </c>
      <c r="D96" s="63">
        <v>25</v>
      </c>
      <c r="E96" s="82"/>
      <c r="F96" s="64">
        <f t="shared" si="10"/>
        <v>0</v>
      </c>
      <c r="G96" s="82"/>
      <c r="H96" s="64"/>
    </row>
    <row r="97" spans="2:8" ht="15.75">
      <c r="B97" s="97" t="s">
        <v>36</v>
      </c>
      <c r="C97" s="98"/>
      <c r="D97" s="99">
        <v>1</v>
      </c>
      <c r="E97" s="100"/>
      <c r="F97" s="101">
        <f>SUM(F85:F96)</f>
        <v>0</v>
      </c>
      <c r="G97" s="102"/>
      <c r="H97" s="103"/>
    </row>
    <row r="99" ht="15.75">
      <c r="B99" s="29" t="s">
        <v>76</v>
      </c>
    </row>
    <row r="100" ht="15.75">
      <c r="B100" s="104" t="s">
        <v>77</v>
      </c>
    </row>
    <row r="101" ht="15.75">
      <c r="B101" s="105" t="s">
        <v>78</v>
      </c>
    </row>
    <row r="102" ht="15.75">
      <c r="B102" s="105" t="s">
        <v>79</v>
      </c>
    </row>
    <row r="332" ht="15"/>
    <row r="333" ht="15"/>
    <row r="334" ht="15"/>
    <row r="335" ht="15"/>
    <row r="336" ht="15"/>
    <row r="337" ht="15"/>
    <row r="338" ht="15"/>
    <row r="339" ht="15"/>
  </sheetData>
  <sheetProtection selectLockedCells="1" selectUnlockedCells="1"/>
  <mergeCells count="2">
    <mergeCell ref="E13:F13"/>
    <mergeCell ref="G13:H13"/>
  </mergeCells>
  <printOptions/>
  <pageMargins left="0.6694444444444445" right="0.19652777777777777" top="1.4465277777777779" bottom="0.47222222222222227" header="0.5118055555555556" footer="0.23611111111111113"/>
  <pageSetup firstPageNumber="1" useFirstPageNumber="1" horizontalDpi="300" verticalDpi="300" orientation="landscape" paperSize="9"/>
  <headerFooter alignWithMargins="0">
    <oddHeader>&amp;Lxxxxx
xxxx
ELEKTROINSTALACE ROZPOČET&amp;R&amp;D</oddHeader>
    <oddFooter>&amp;LZpracovatel: Atelier A02 spol.s.r.o.&amp;R&amp;P/&amp;N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2023-04-24T12:08:48Z</dcterms:modified>
  <cp:category/>
  <cp:version/>
  <cp:contentType/>
  <cp:contentStatus/>
  <cp:revision>6</cp:revision>
</cp:coreProperties>
</file>