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525_Elektronicke sluzby KV 2022\525_EIS-MS\01_ZD\4_cenova-nab\"/>
    </mc:Choice>
  </mc:AlternateContent>
  <bookViews>
    <workbookView xWindow="0" yWindow="0" windowWidth="19200" windowHeight="7188" tabRatio="734" activeTab="1"/>
  </bookViews>
  <sheets>
    <sheet name="Část 1 EIS" sheetId="18" r:id="rId1"/>
    <sheet name="Část 2 IS MS" sheetId="19" r:id="rId2"/>
    <sheet name="LCC" sheetId="17" r:id="rId3"/>
  </sheets>
  <externalReferences>
    <externalReference r:id="rId4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7" l="1"/>
  <c r="A2" i="19"/>
  <c r="B3" i="17" l="1"/>
  <c r="E18" i="19" l="1"/>
  <c r="F17" i="19"/>
  <c r="G17" i="19" s="1"/>
  <c r="E14" i="19"/>
  <c r="E15" i="19" s="1"/>
  <c r="E9" i="19"/>
  <c r="F9" i="19" s="1"/>
  <c r="G9" i="19" s="1"/>
  <c r="E8" i="19"/>
  <c r="E10" i="19" l="1"/>
  <c r="B7" i="17"/>
  <c r="F8" i="19"/>
  <c r="F10" i="19" s="1"/>
  <c r="F14" i="19"/>
  <c r="G14" i="19" s="1"/>
  <c r="E9" i="18"/>
  <c r="F9" i="18" s="1"/>
  <c r="G8" i="19" l="1"/>
  <c r="G10" i="19" s="1"/>
  <c r="G9" i="18"/>
  <c r="E18" i="18" l="1"/>
  <c r="F17" i="18"/>
  <c r="G17" i="18" s="1"/>
  <c r="E14" i="18"/>
  <c r="E15" i="18" s="1"/>
  <c r="E8" i="18"/>
  <c r="E10" i="18" s="1"/>
  <c r="B6" i="17" l="1"/>
  <c r="F14" i="18"/>
  <c r="G14" i="18" s="1"/>
  <c r="F8" i="18"/>
  <c r="F10" i="18" s="1"/>
  <c r="G8" i="18" l="1"/>
  <c r="G10" i="18" s="1"/>
</calcChain>
</file>

<file path=xl/sharedStrings.xml><?xml version="1.0" encoding="utf-8"?>
<sst xmlns="http://schemas.openxmlformats.org/spreadsheetml/2006/main" count="86" uniqueCount="49">
  <si>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</si>
  <si>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</si>
  <si>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</si>
  <si>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</si>
  <si>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</si>
  <si>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</si>
  <si>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</si>
  <si>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</si>
  <si>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</si>
  <si>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</si>
  <si>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</si>
  <si>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</si>
  <si>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</si>
  <si>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</si>
  <si>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</si>
  <si>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</si>
  <si>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</si>
  <si>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</si>
  <si>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</si>
  <si>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</si>
  <si>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</si>
  <si>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</si>
  <si>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</si>
  <si>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</si>
  <si>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</si>
  <si>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</si>
  <si>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</si>
  <si>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Dodavatel:</t>
  </si>
  <si>
    <t>Vyplnit obchodní název dodavatele</t>
  </si>
  <si>
    <t>Tabulka má pouze informativní charakter</t>
  </si>
  <si>
    <t>Obchodní název dodavatele a právní formu</t>
  </si>
  <si>
    <t>Příloha č. 4 zadávací dokumentace</t>
  </si>
  <si>
    <t>Technická podpora (dle servisní smlouvy)</t>
  </si>
  <si>
    <t>Počet kusů - jednotka (komplet)</t>
  </si>
  <si>
    <t>část 1:</t>
  </si>
  <si>
    <t>Část 2:</t>
  </si>
  <si>
    <t>1 technická specifikace viz příloha 1 ZD</t>
  </si>
  <si>
    <t>4.</t>
  </si>
  <si>
    <t xml:space="preserve">Dodavatel vyplní cenu za čtvrtlení paušál servisu (dle podmínek servisní sml.) v položce 4 </t>
  </si>
  <si>
    <t>Dodavatel vyplní nabízenou hodinovou sazbu servisu v položce 3, přičemž  zde uvedený předpokádaný počet hodin servisu/rok je modelový pro účely hodnocení, plnění ze smlouvy bude probíhat dle potřeb zadavatele za hodinové sazby uvedené dodavatelem v této tabulce</t>
  </si>
  <si>
    <t>Aplikace "EIS" - etapa 1 (max. 70 % celkové ceny díla)</t>
  </si>
  <si>
    <t>Aplikace "EIS" - etapa 2</t>
  </si>
  <si>
    <t>Aplikace "IS MS" - etapa 1 (max. 70 % celkové ceny díla)</t>
  </si>
  <si>
    <t>Aplikace "IS MS" - etapa 2</t>
  </si>
  <si>
    <t>Část 1: EIS</t>
  </si>
  <si>
    <t>Část 2: MS</t>
  </si>
  <si>
    <t>IS Jednotný mzdový systém</t>
  </si>
  <si>
    <t>Ekonomický IS</t>
  </si>
  <si>
    <t>Veřejná zakázka: Ekonomický a mzdový informační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</si>
</sst>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6" fillId="0" borderId="0" xfId="0" applyFont="1" applyFill="1"/>
    <xf numFmtId="0" fontId="1" fillId="3" borderId="1" xfId="0" applyFont="1" applyFill="1" applyBorder="1"/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/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70" zoomScaleNormal="70" workbookViewId="0">
      <selection activeCell="C14" sqref="C14"/>
    </sheetView>
  </sheetViews>
  <sheetFormatPr defaultColWidth="9.33203125" defaultRowHeight="13.8" x14ac:dyDescent="0.25"/>
  <cols>
    <col min="1" max="1" width="11.33203125" style="10" customWidth="1"/>
    <col min="2" max="2" width="65.332031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16384" width="9.33203125" style="10"/>
  </cols>
  <sheetData>
    <row r="1" spans="1:8" s="1" customFormat="1" x14ac:dyDescent="0.25">
      <c r="A1" s="3" t="s">
        <v>31</v>
      </c>
      <c r="B1" s="9"/>
    </row>
    <row r="2" spans="1:8" s="1" customFormat="1" x14ac:dyDescent="0.25">
      <c r="A2" s="1" t="s">
        <v>48</v>
      </c>
      <c r="B2" s="2"/>
    </row>
    <row r="3" spans="1:8" s="1" customFormat="1" x14ac:dyDescent="0.25">
      <c r="B3" s="9"/>
    </row>
    <row r="4" spans="1:8" s="1" customFormat="1" x14ac:dyDescent="0.25">
      <c r="A4" s="3" t="s">
        <v>27</v>
      </c>
      <c r="B4" s="49" t="s">
        <v>28</v>
      </c>
    </row>
    <row r="5" spans="1:8" s="1" customFormat="1" ht="14.4" thickBot="1" x14ac:dyDescent="0.3">
      <c r="A5" s="3" t="s">
        <v>34</v>
      </c>
      <c r="B5" s="2" t="s">
        <v>47</v>
      </c>
    </row>
    <row r="6" spans="1:8" ht="27.45" customHeight="1" x14ac:dyDescent="0.25">
      <c r="A6" s="60" t="s">
        <v>20</v>
      </c>
      <c r="B6" s="62" t="s">
        <v>0</v>
      </c>
      <c r="C6" s="62" t="s">
        <v>33</v>
      </c>
      <c r="D6" s="62" t="s">
        <v>1</v>
      </c>
      <c r="E6" s="62" t="s">
        <v>17</v>
      </c>
      <c r="F6" s="5" t="s">
        <v>9</v>
      </c>
      <c r="G6" s="57" t="s">
        <v>2</v>
      </c>
    </row>
    <row r="7" spans="1:8" s="4" customFormat="1" ht="42.6" customHeight="1" thickBot="1" x14ac:dyDescent="0.35">
      <c r="A7" s="61"/>
      <c r="B7" s="63"/>
      <c r="C7" s="63"/>
      <c r="D7" s="63"/>
      <c r="E7" s="63"/>
      <c r="F7" s="6">
        <v>21</v>
      </c>
      <c r="G7" s="58"/>
    </row>
    <row r="8" spans="1:8" s="13" customFormat="1" x14ac:dyDescent="0.25">
      <c r="A8" s="37" t="s">
        <v>3</v>
      </c>
      <c r="B8" s="55" t="s">
        <v>40</v>
      </c>
      <c r="C8" s="26">
        <v>1</v>
      </c>
      <c r="D8" s="11">
        <v>0</v>
      </c>
      <c r="E8" s="12">
        <f t="shared" ref="E8" si="0">C8*D8</f>
        <v>0</v>
      </c>
      <c r="F8" s="12">
        <f>E8*0.01*$F$7</f>
        <v>0</v>
      </c>
      <c r="G8" s="38">
        <f>E8+F8</f>
        <v>0</v>
      </c>
    </row>
    <row r="9" spans="1:8" s="13" customFormat="1" ht="14.4" thickBot="1" x14ac:dyDescent="0.3">
      <c r="A9" s="37" t="s">
        <v>4</v>
      </c>
      <c r="B9" s="55" t="s">
        <v>41</v>
      </c>
      <c r="C9" s="26">
        <v>1</v>
      </c>
      <c r="D9" s="11">
        <v>0</v>
      </c>
      <c r="E9" s="12">
        <f t="shared" ref="E9" si="1">C9*D9</f>
        <v>0</v>
      </c>
      <c r="F9" s="12">
        <f t="shared" ref="F9" si="2">E9*0.01*$F$7</f>
        <v>0</v>
      </c>
      <c r="G9" s="38">
        <f t="shared" ref="G9" si="3">E9+F9</f>
        <v>0</v>
      </c>
    </row>
    <row r="10" spans="1:8" s="13" customFormat="1" ht="14.4" thickBot="1" x14ac:dyDescent="0.3">
      <c r="A10" s="14" t="s">
        <v>19</v>
      </c>
      <c r="B10" s="15"/>
      <c r="C10" s="16"/>
      <c r="D10" s="16"/>
      <c r="E10" s="17">
        <f>SUM(E8:E9)</f>
        <v>0</v>
      </c>
      <c r="F10" s="18">
        <f>SUM(F8:F9)</f>
        <v>0</v>
      </c>
      <c r="G10" s="18">
        <f>SUM(G8:G9)</f>
        <v>0</v>
      </c>
    </row>
    <row r="11" spans="1:8" s="13" customFormat="1" ht="3" customHeight="1" thickBot="1" x14ac:dyDescent="0.3">
      <c r="A11" s="32"/>
      <c r="B11" s="33"/>
      <c r="C11" s="33"/>
      <c r="D11" s="33"/>
      <c r="E11" s="34"/>
      <c r="F11" s="34"/>
      <c r="G11" s="39"/>
    </row>
    <row r="12" spans="1:8" s="9" customFormat="1" ht="28.05" customHeight="1" x14ac:dyDescent="0.25">
      <c r="A12" s="60" t="s">
        <v>20</v>
      </c>
      <c r="B12" s="68" t="s">
        <v>7</v>
      </c>
      <c r="C12" s="70" t="s">
        <v>12</v>
      </c>
      <c r="D12" s="70" t="s">
        <v>8</v>
      </c>
      <c r="E12" s="70" t="s">
        <v>13</v>
      </c>
      <c r="F12" s="5" t="s">
        <v>9</v>
      </c>
      <c r="G12" s="72" t="s">
        <v>10</v>
      </c>
    </row>
    <row r="13" spans="1:8" s="9" customFormat="1" ht="37.049999999999997" customHeight="1" thickBot="1" x14ac:dyDescent="0.3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4" thickBot="1" x14ac:dyDescent="0.3">
      <c r="A14" s="37" t="s">
        <v>5</v>
      </c>
      <c r="B14" s="44" t="s">
        <v>32</v>
      </c>
      <c r="C14" s="74">
        <v>120</v>
      </c>
      <c r="D14" s="22">
        <v>0</v>
      </c>
      <c r="E14" s="23">
        <f t="shared" ref="E14" si="4">C14*D14</f>
        <v>0</v>
      </c>
      <c r="F14" s="12">
        <f>E14*0.01*$F$13</f>
        <v>0</v>
      </c>
      <c r="G14" s="38">
        <f t="shared" ref="G14" si="5">E14+F14</f>
        <v>0</v>
      </c>
    </row>
    <row r="15" spans="1:8" ht="15" customHeight="1" thickBot="1" x14ac:dyDescent="0.3">
      <c r="A15" s="29" t="s">
        <v>18</v>
      </c>
      <c r="B15" s="30"/>
      <c r="C15" s="25"/>
      <c r="D15" s="7"/>
      <c r="E15" s="8">
        <f>SUM(E14:E14)</f>
        <v>0</v>
      </c>
      <c r="F15" s="64"/>
      <c r="G15" s="65"/>
      <c r="H15" s="24"/>
    </row>
    <row r="16" spans="1:8" ht="2.5499999999999998" customHeight="1" thickBot="1" x14ac:dyDescent="0.3">
      <c r="A16" s="32"/>
      <c r="B16" s="33"/>
      <c r="C16" s="33"/>
      <c r="D16" s="33"/>
      <c r="E16" s="34"/>
      <c r="F16" s="34"/>
      <c r="G16" s="39"/>
      <c r="H16" s="24"/>
    </row>
    <row r="17" spans="1:8" ht="14.55" customHeight="1" thickBot="1" x14ac:dyDescent="0.3">
      <c r="A17" s="40" t="s">
        <v>37</v>
      </c>
      <c r="B17" s="45" t="s">
        <v>21</v>
      </c>
      <c r="C17" s="66"/>
      <c r="D17" s="67"/>
      <c r="E17" s="41">
        <v>0</v>
      </c>
      <c r="F17" s="42">
        <f>E17*0.01*F13</f>
        <v>0</v>
      </c>
      <c r="G17" s="43">
        <f>E17+F17</f>
        <v>0</v>
      </c>
      <c r="H17" s="24"/>
    </row>
    <row r="18" spans="1:8" ht="14.55" customHeight="1" thickBot="1" x14ac:dyDescent="0.3">
      <c r="A18" s="29" t="s">
        <v>22</v>
      </c>
      <c r="B18" s="36"/>
      <c r="C18" s="25"/>
      <c r="D18" s="35"/>
      <c r="E18" s="17">
        <f>E17*4</f>
        <v>0</v>
      </c>
      <c r="F18" s="31"/>
      <c r="G18" s="7"/>
      <c r="H18" s="24"/>
    </row>
    <row r="19" spans="1:8" s="9" customFormat="1" x14ac:dyDescent="0.25">
      <c r="A19" s="19" t="s">
        <v>36</v>
      </c>
      <c r="B19" s="27"/>
      <c r="C19" s="27"/>
      <c r="D19" s="27"/>
      <c r="E19" s="27"/>
      <c r="F19" s="28"/>
      <c r="G19" s="28"/>
    </row>
    <row r="21" spans="1:8" x14ac:dyDescent="0.25">
      <c r="A21" s="20" t="s">
        <v>15</v>
      </c>
    </row>
    <row r="22" spans="1:8" x14ac:dyDescent="0.25">
      <c r="A22" s="21" t="s">
        <v>24</v>
      </c>
    </row>
    <row r="23" spans="1:8" x14ac:dyDescent="0.25">
      <c r="A23" s="56" t="s">
        <v>30</v>
      </c>
      <c r="B23" s="56"/>
      <c r="C23" s="56"/>
      <c r="D23" s="56"/>
      <c r="E23" s="56"/>
      <c r="F23" s="56"/>
      <c r="G23" s="56"/>
    </row>
    <row r="24" spans="1:8" x14ac:dyDescent="0.25">
      <c r="A24" s="59" t="s">
        <v>23</v>
      </c>
      <c r="B24" s="59"/>
      <c r="C24" s="59"/>
      <c r="D24" s="59"/>
      <c r="E24" s="59"/>
      <c r="F24" s="59"/>
      <c r="G24" s="59"/>
    </row>
    <row r="25" spans="1:8" x14ac:dyDescent="0.25">
      <c r="A25" s="59" t="s">
        <v>38</v>
      </c>
      <c r="B25" s="59"/>
      <c r="C25" s="59"/>
      <c r="D25" s="59"/>
      <c r="E25" s="59"/>
      <c r="F25" s="59"/>
      <c r="G25" s="59"/>
    </row>
    <row r="26" spans="1:8" ht="28.5" customHeight="1" x14ac:dyDescent="0.25">
      <c r="A26" s="59" t="s">
        <v>39</v>
      </c>
      <c r="B26" s="59"/>
      <c r="C26" s="59"/>
      <c r="D26" s="59"/>
      <c r="E26" s="59"/>
      <c r="F26" s="59"/>
      <c r="G26" s="59"/>
    </row>
    <row r="27" spans="1:8" ht="27.45" customHeight="1" x14ac:dyDescent="0.25">
      <c r="A27" s="59" t="s">
        <v>16</v>
      </c>
      <c r="B27" s="59"/>
      <c r="C27" s="59"/>
      <c r="D27" s="59"/>
      <c r="E27" s="59"/>
      <c r="F27" s="59"/>
      <c r="G27" s="59"/>
    </row>
    <row r="28" spans="1:8" x14ac:dyDescent="0.25">
      <c r="A28" s="56" t="s">
        <v>6</v>
      </c>
      <c r="B28" s="56"/>
      <c r="C28" s="56"/>
      <c r="D28" s="56"/>
      <c r="E28" s="56"/>
      <c r="F28" s="56"/>
      <c r="G28" s="56"/>
    </row>
    <row r="29" spans="1:8" x14ac:dyDescent="0.25">
      <c r="A29" s="56" t="s">
        <v>14</v>
      </c>
      <c r="B29" s="56"/>
      <c r="C29" s="56"/>
      <c r="D29" s="56"/>
      <c r="E29" s="56"/>
      <c r="F29" s="56"/>
      <c r="G29" s="56"/>
    </row>
  </sheetData>
  <mergeCells count="21">
    <mergeCell ref="B12:B13"/>
    <mergeCell ref="C12:C13"/>
    <mergeCell ref="D12:D13"/>
    <mergeCell ref="E12:E13"/>
    <mergeCell ref="G12:G13"/>
    <mergeCell ref="A28:G28"/>
    <mergeCell ref="A29:G29"/>
    <mergeCell ref="A23:G23"/>
    <mergeCell ref="G6:G7"/>
    <mergeCell ref="A24:G24"/>
    <mergeCell ref="A25:G25"/>
    <mergeCell ref="A26:G26"/>
    <mergeCell ref="A27:G27"/>
    <mergeCell ref="A6:A7"/>
    <mergeCell ref="B6:B7"/>
    <mergeCell ref="C6:C7"/>
    <mergeCell ref="D6:D7"/>
    <mergeCell ref="E6:E7"/>
    <mergeCell ref="F15:G15"/>
    <mergeCell ref="C17:D17"/>
    <mergeCell ref="A12:A13"/>
  </mergeCells>
  <conditionalFormatting sqref="D8">
    <cfRule type="cellIs" dxfId="1" priority="1" operator="greaterThan">
      <formula>$E$10*0.7</formula>
    </cfRule>
  </conditionalFormatting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A26" sqref="A26:G26"/>
    </sheetView>
  </sheetViews>
  <sheetFormatPr defaultColWidth="9.33203125" defaultRowHeight="13.8" x14ac:dyDescent="0.25"/>
  <cols>
    <col min="1" max="1" width="11.33203125" style="10" customWidth="1"/>
    <col min="2" max="2" width="55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16384" width="9.33203125" style="10"/>
  </cols>
  <sheetData>
    <row r="1" spans="1:8" s="1" customFormat="1" x14ac:dyDescent="0.25">
      <c r="A1" s="3" t="s">
        <v>31</v>
      </c>
      <c r="B1" s="9"/>
    </row>
    <row r="2" spans="1:8" s="1" customFormat="1" x14ac:dyDescent="0.25">
      <c r="A2" s="1" t="str">
        <f>'Část 1 EIS'!A2</f>
        <v>Veřejná zakázka: Ekonomický a mzdový informační systém</v>
      </c>
      <c r="B2" s="2"/>
    </row>
    <row r="3" spans="1:8" s="1" customFormat="1" x14ac:dyDescent="0.25">
      <c r="B3" s="9"/>
    </row>
    <row r="4" spans="1:8" s="1" customFormat="1" x14ac:dyDescent="0.25">
      <c r="A4" s="3" t="s">
        <v>27</v>
      </c>
      <c r="B4" s="49" t="s">
        <v>28</v>
      </c>
    </row>
    <row r="5" spans="1:8" s="1" customFormat="1" ht="14.4" thickBot="1" x14ac:dyDescent="0.3">
      <c r="A5" s="3" t="s">
        <v>35</v>
      </c>
      <c r="B5" s="2" t="s">
        <v>46</v>
      </c>
    </row>
    <row r="6" spans="1:8" ht="27.45" customHeight="1" x14ac:dyDescent="0.25">
      <c r="A6" s="60" t="s">
        <v>20</v>
      </c>
      <c r="B6" s="62" t="s">
        <v>0</v>
      </c>
      <c r="C6" s="62" t="s">
        <v>33</v>
      </c>
      <c r="D6" s="62" t="s">
        <v>1</v>
      </c>
      <c r="E6" s="62" t="s">
        <v>17</v>
      </c>
      <c r="F6" s="5" t="s">
        <v>9</v>
      </c>
      <c r="G6" s="57" t="s">
        <v>2</v>
      </c>
    </row>
    <row r="7" spans="1:8" s="4" customFormat="1" ht="42.6" customHeight="1" thickBot="1" x14ac:dyDescent="0.35">
      <c r="A7" s="61"/>
      <c r="B7" s="63"/>
      <c r="C7" s="63"/>
      <c r="D7" s="63"/>
      <c r="E7" s="63"/>
      <c r="F7" s="6">
        <v>21</v>
      </c>
      <c r="G7" s="58"/>
    </row>
    <row r="8" spans="1:8" s="13" customFormat="1" x14ac:dyDescent="0.25">
      <c r="A8" s="37" t="s">
        <v>3</v>
      </c>
      <c r="B8" s="55" t="s">
        <v>42</v>
      </c>
      <c r="C8" s="26">
        <v>1</v>
      </c>
      <c r="D8" s="11">
        <v>0</v>
      </c>
      <c r="E8" s="12">
        <f t="shared" ref="E8:E9" si="0">C8*D8</f>
        <v>0</v>
      </c>
      <c r="F8" s="12">
        <f>E8*0.01*$F$7</f>
        <v>0</v>
      </c>
      <c r="G8" s="38">
        <f>E8+F8</f>
        <v>0</v>
      </c>
    </row>
    <row r="9" spans="1:8" s="13" customFormat="1" ht="14.4" thickBot="1" x14ac:dyDescent="0.3">
      <c r="A9" s="37" t="s">
        <v>4</v>
      </c>
      <c r="B9" s="55" t="s">
        <v>43</v>
      </c>
      <c r="C9" s="26">
        <v>1</v>
      </c>
      <c r="D9" s="11">
        <v>0</v>
      </c>
      <c r="E9" s="12">
        <f t="shared" si="0"/>
        <v>0</v>
      </c>
      <c r="F9" s="12">
        <f t="shared" ref="F9" si="1">E9*0.01*$F$7</f>
        <v>0</v>
      </c>
      <c r="G9" s="38">
        <f t="shared" ref="G9" si="2">E9+F9</f>
        <v>0</v>
      </c>
    </row>
    <row r="10" spans="1:8" s="13" customFormat="1" ht="14.4" thickBot="1" x14ac:dyDescent="0.3">
      <c r="A10" s="14" t="s">
        <v>19</v>
      </c>
      <c r="B10" s="15"/>
      <c r="C10" s="16"/>
      <c r="D10" s="16"/>
      <c r="E10" s="17">
        <f>SUM(E8:E9)</f>
        <v>0</v>
      </c>
      <c r="F10" s="18">
        <f>SUM(F8:F9)</f>
        <v>0</v>
      </c>
      <c r="G10" s="18">
        <f>SUM(G8:G9)</f>
        <v>0</v>
      </c>
    </row>
    <row r="11" spans="1:8" s="13" customFormat="1" ht="3" customHeight="1" thickBot="1" x14ac:dyDescent="0.3">
      <c r="A11" s="32"/>
      <c r="B11" s="33"/>
      <c r="C11" s="33"/>
      <c r="D11" s="33"/>
      <c r="E11" s="34"/>
      <c r="F11" s="34"/>
      <c r="G11" s="39"/>
    </row>
    <row r="12" spans="1:8" s="9" customFormat="1" ht="28.05" customHeight="1" x14ac:dyDescent="0.25">
      <c r="A12" s="60" t="s">
        <v>20</v>
      </c>
      <c r="B12" s="68" t="s">
        <v>7</v>
      </c>
      <c r="C12" s="70" t="s">
        <v>12</v>
      </c>
      <c r="D12" s="70" t="s">
        <v>8</v>
      </c>
      <c r="E12" s="70" t="s">
        <v>13</v>
      </c>
      <c r="F12" s="5" t="s">
        <v>9</v>
      </c>
      <c r="G12" s="72" t="s">
        <v>10</v>
      </c>
    </row>
    <row r="13" spans="1:8" s="9" customFormat="1" ht="37.049999999999997" customHeight="1" thickBot="1" x14ac:dyDescent="0.3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4" thickBot="1" x14ac:dyDescent="0.3">
      <c r="A14" s="37" t="s">
        <v>5</v>
      </c>
      <c r="B14" s="44" t="s">
        <v>32</v>
      </c>
      <c r="C14" s="74">
        <v>120</v>
      </c>
      <c r="D14" s="22">
        <v>0</v>
      </c>
      <c r="E14" s="23">
        <f t="shared" ref="E14" si="3">C14*D14</f>
        <v>0</v>
      </c>
      <c r="F14" s="12">
        <f>E14*0.01*$F$13</f>
        <v>0</v>
      </c>
      <c r="G14" s="38">
        <f t="shared" ref="G14" si="4">E14+F14</f>
        <v>0</v>
      </c>
    </row>
    <row r="15" spans="1:8" ht="15" customHeight="1" thickBot="1" x14ac:dyDescent="0.3">
      <c r="A15" s="29" t="s">
        <v>18</v>
      </c>
      <c r="B15" s="30"/>
      <c r="C15" s="25"/>
      <c r="D15" s="7"/>
      <c r="E15" s="8">
        <f>SUM(E14:E14)</f>
        <v>0</v>
      </c>
      <c r="F15" s="64"/>
      <c r="G15" s="65"/>
      <c r="H15" s="24"/>
    </row>
    <row r="16" spans="1:8" ht="2.5499999999999998" customHeight="1" thickBot="1" x14ac:dyDescent="0.3">
      <c r="A16" s="32"/>
      <c r="B16" s="33"/>
      <c r="C16" s="33"/>
      <c r="D16" s="33"/>
      <c r="E16" s="34"/>
      <c r="F16" s="34"/>
      <c r="G16" s="39"/>
      <c r="H16" s="24"/>
    </row>
    <row r="17" spans="1:8" ht="14.55" customHeight="1" thickBot="1" x14ac:dyDescent="0.3">
      <c r="A17" s="40" t="s">
        <v>37</v>
      </c>
      <c r="B17" s="45" t="s">
        <v>21</v>
      </c>
      <c r="C17" s="66"/>
      <c r="D17" s="67"/>
      <c r="E17" s="41">
        <v>0</v>
      </c>
      <c r="F17" s="42">
        <f>E17*0.01*F13</f>
        <v>0</v>
      </c>
      <c r="G17" s="43">
        <f>E17+F17</f>
        <v>0</v>
      </c>
      <c r="H17" s="24"/>
    </row>
    <row r="18" spans="1:8" ht="14.55" customHeight="1" thickBot="1" x14ac:dyDescent="0.3">
      <c r="A18" s="29" t="s">
        <v>22</v>
      </c>
      <c r="B18" s="36"/>
      <c r="C18" s="25"/>
      <c r="D18" s="35"/>
      <c r="E18" s="17">
        <f>E17*4</f>
        <v>0</v>
      </c>
      <c r="F18" s="31"/>
      <c r="G18" s="7"/>
      <c r="H18" s="24"/>
    </row>
    <row r="19" spans="1:8" s="9" customFormat="1" x14ac:dyDescent="0.25">
      <c r="A19" s="19" t="s">
        <v>11</v>
      </c>
      <c r="B19" s="27"/>
      <c r="C19" s="27"/>
      <c r="D19" s="27"/>
      <c r="E19" s="27"/>
      <c r="F19" s="28"/>
      <c r="G19" s="28"/>
    </row>
    <row r="21" spans="1:8" x14ac:dyDescent="0.25">
      <c r="A21" s="20" t="s">
        <v>15</v>
      </c>
    </row>
    <row r="22" spans="1:8" x14ac:dyDescent="0.25">
      <c r="A22" s="21" t="s">
        <v>24</v>
      </c>
    </row>
    <row r="23" spans="1:8" x14ac:dyDescent="0.25">
      <c r="A23" s="56" t="s">
        <v>30</v>
      </c>
      <c r="B23" s="56"/>
      <c r="C23" s="56"/>
      <c r="D23" s="56"/>
      <c r="E23" s="56"/>
      <c r="F23" s="56"/>
      <c r="G23" s="56"/>
    </row>
    <row r="24" spans="1:8" ht="13.8" customHeight="1" x14ac:dyDescent="0.25">
      <c r="A24" s="59" t="s">
        <v>23</v>
      </c>
      <c r="B24" s="59"/>
      <c r="C24" s="59"/>
      <c r="D24" s="59"/>
      <c r="E24" s="59"/>
      <c r="F24" s="59"/>
      <c r="G24" s="59"/>
    </row>
    <row r="25" spans="1:8" ht="13.8" customHeight="1" x14ac:dyDescent="0.25">
      <c r="A25" s="59" t="s">
        <v>38</v>
      </c>
      <c r="B25" s="59"/>
      <c r="C25" s="59"/>
      <c r="D25" s="59"/>
      <c r="E25" s="59"/>
      <c r="F25" s="59"/>
      <c r="G25" s="59"/>
    </row>
    <row r="26" spans="1:8" ht="28.5" customHeight="1" x14ac:dyDescent="0.25">
      <c r="A26" s="59" t="s">
        <v>39</v>
      </c>
      <c r="B26" s="59"/>
      <c r="C26" s="59"/>
      <c r="D26" s="59"/>
      <c r="E26" s="59"/>
      <c r="F26" s="59"/>
      <c r="G26" s="59"/>
    </row>
    <row r="27" spans="1:8" ht="27.45" customHeight="1" x14ac:dyDescent="0.25">
      <c r="A27" s="59" t="s">
        <v>16</v>
      </c>
      <c r="B27" s="59"/>
      <c r="C27" s="59"/>
      <c r="D27" s="59"/>
      <c r="E27" s="59"/>
      <c r="F27" s="59"/>
      <c r="G27" s="59"/>
    </row>
    <row r="28" spans="1:8" x14ac:dyDescent="0.25">
      <c r="A28" s="56" t="s">
        <v>6</v>
      </c>
      <c r="B28" s="56"/>
      <c r="C28" s="56"/>
      <c r="D28" s="56"/>
      <c r="E28" s="56"/>
      <c r="F28" s="56"/>
      <c r="G28" s="56"/>
    </row>
    <row r="29" spans="1:8" x14ac:dyDescent="0.25">
      <c r="A29" s="56" t="s">
        <v>14</v>
      </c>
      <c r="B29" s="56"/>
      <c r="C29" s="56"/>
      <c r="D29" s="56"/>
      <c r="E29" s="56"/>
      <c r="F29" s="56"/>
      <c r="G29" s="56"/>
    </row>
  </sheetData>
  <mergeCells count="21">
    <mergeCell ref="A27:G27"/>
    <mergeCell ref="A28:G28"/>
    <mergeCell ref="A29:G29"/>
    <mergeCell ref="F15:G15"/>
    <mergeCell ref="C17:D17"/>
    <mergeCell ref="A23:G23"/>
    <mergeCell ref="A24:G24"/>
    <mergeCell ref="A25:G25"/>
    <mergeCell ref="A26:G26"/>
    <mergeCell ref="G12:G13"/>
    <mergeCell ref="A6:A7"/>
    <mergeCell ref="B6:B7"/>
    <mergeCell ref="C6:C7"/>
    <mergeCell ref="D6:D7"/>
    <mergeCell ref="E6:E7"/>
    <mergeCell ref="G6:G7"/>
    <mergeCell ref="A12:A13"/>
    <mergeCell ref="B12:B13"/>
    <mergeCell ref="C12:C13"/>
    <mergeCell ref="D12:D13"/>
    <mergeCell ref="E12:E13"/>
  </mergeCells>
  <conditionalFormatting sqref="D8">
    <cfRule type="cellIs" dxfId="0" priority="1" operator="greaterThan">
      <formula>$E$10*0.7</formula>
    </cfRule>
  </conditionalFormatting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9"/>
  <sheetViews>
    <sheetView workbookViewId="0">
      <selection activeCell="A2" sqref="A2"/>
    </sheetView>
  </sheetViews>
  <sheetFormatPr defaultColWidth="21" defaultRowHeight="13.8" x14ac:dyDescent="0.25"/>
  <cols>
    <col min="1" max="1" width="22.77734375" style="46" customWidth="1"/>
    <col min="2" max="2" width="31.21875" style="46" customWidth="1"/>
    <col min="3" max="3" width="21" style="46" customWidth="1"/>
    <col min="4" max="16384" width="21" style="46"/>
  </cols>
  <sheetData>
    <row r="1" spans="1:2" x14ac:dyDescent="0.25">
      <c r="A1" s="1" t="str">
        <f>'Část 1 EIS'!A2</f>
        <v>Veřejná zakázka: Ekonomický a mzdový informační systém</v>
      </c>
    </row>
    <row r="2" spans="1:2" x14ac:dyDescent="0.25">
      <c r="A2" s="1"/>
    </row>
    <row r="3" spans="1:2" ht="13.5" customHeight="1" x14ac:dyDescent="0.25">
      <c r="A3" s="48" t="s">
        <v>25</v>
      </c>
      <c r="B3" s="50" t="str">
        <f>('Část 1 EIS'!B4)</f>
        <v>Vyplnit obchodní název dodavatele</v>
      </c>
    </row>
    <row r="5" spans="1:2" x14ac:dyDescent="0.25">
      <c r="A5" s="47" t="s">
        <v>26</v>
      </c>
      <c r="B5" s="54">
        <v>7</v>
      </c>
    </row>
    <row r="6" spans="1:2" x14ac:dyDescent="0.25">
      <c r="A6" s="52" t="s">
        <v>44</v>
      </c>
      <c r="B6" s="53">
        <f>'Část 1 EIS'!E10+B5*('Část 1 EIS'!E15+'Část 1 EIS'!E18)</f>
        <v>0</v>
      </c>
    </row>
    <row r="7" spans="1:2" x14ac:dyDescent="0.25">
      <c r="A7" s="52" t="s">
        <v>45</v>
      </c>
      <c r="B7" s="53">
        <f>'Část 2 IS MS'!E10+B5*('Část 2 IS MS'!E15+'Část 2 IS MS'!E18)</f>
        <v>0</v>
      </c>
    </row>
    <row r="9" spans="1:2" ht="14.4" x14ac:dyDescent="0.3">
      <c r="A9" s="51" t="s">
        <v>29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EIS</vt:lpstr>
      <vt:lpstr>Část 2 IS MS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2023-07-28T09:50:44Z</dcterms:modified>
</cp:coreProperties>
</file>