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65" activeTab="0"/>
  </bookViews>
  <sheets>
    <sheet name="CCTV Kosmáková AHD 2024" sheetId="1" r:id="rId1"/>
  </sheets>
  <definedNames>
    <definedName name="_xlnm.Print_Area" localSheetId="0">#N/A</definedName>
    <definedName name="solver_lin" localSheetId="0" hidden="1">0</definedName>
    <definedName name="solver_num" localSheetId="0" hidden="1">0</definedName>
    <definedName name="solver_opt" localSheetId="0" hidden="1">#N/A</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<sst xmlns="http://schemas.openxmlformats.org/spreadsheetml/2006/main" count="145" uniqueCount="73">
  <si>
    <t>Název položky</t>
  </si>
  <si>
    <t>MJ</t>
  </si>
  <si>
    <t>množství</t>
  </si>
  <si>
    <t>cena / MJ</t>
  </si>
  <si>
    <t>celkem (Kč)</t>
  </si>
  <si>
    <t>ks</t>
  </si>
  <si>
    <t>kpl</t>
  </si>
  <si>
    <t>Montáž a zapojení vnitřní kamery na konzole vč.seřízení</t>
  </si>
  <si>
    <t>Instalace PC, monitorů, uživatelské stanice, nastavení</t>
  </si>
  <si>
    <t>CCTV KAMEROVÝ SYSTÉM</t>
  </si>
  <si>
    <t>Montáž NVR do datového rozvaděče, nastavení, oživení</t>
  </si>
  <si>
    <t>Montáž a zapojení venkovní kamery na konzole vč.seřízení</t>
  </si>
  <si>
    <t>hod</t>
  </si>
  <si>
    <t xml:space="preserve">PFA137 Montážní kryt ke kamerám </t>
  </si>
  <si>
    <t>Montáž zdrojů, přepojení, oživení</t>
  </si>
  <si>
    <t>PFM320D-015 Napájecí adaptér 12 VDC/1.5A, vhodný do montážních boxů.</t>
  </si>
  <si>
    <t>Zobrazovací software na klienské počítače</t>
  </si>
  <si>
    <t>Instalace klienského software</t>
  </si>
  <si>
    <t>Konfigurace kamer na klienských počítačích</t>
  </si>
  <si>
    <t>Aplikace do mobilního telefonu nebo tabletu (Android, Iphone)</t>
  </si>
  <si>
    <t>Konfigurace kamer na aplikaci na mobilním telefonu</t>
  </si>
  <si>
    <t>Demontáže stávajcí technologie, vyhledání a ukončení vývodů</t>
  </si>
  <si>
    <t xml:space="preserve">Ekologická likvidace stávající technologie včetně potvzení </t>
  </si>
  <si>
    <t xml:space="preserve">Protipožární utěsnění kabel. průrazů ve stěnách, stropech </t>
  </si>
  <si>
    <t>M3</t>
  </si>
  <si>
    <t>Softwarové nastavení CCTV</t>
  </si>
  <si>
    <t>Uvedení systému CCTV do bezpečného trvalého provozu ve vztahu ke všem navazujícím zařízením</t>
  </si>
  <si>
    <t>Funkční zkoušky systému CCTV včetně 6 ks protokolů + 1 x PDF na CD</t>
  </si>
  <si>
    <t>Výchozí revize  v rozsahu ČSN 33 2000-6 včetně 6 ks protokolů + 1 x PDF na CD</t>
  </si>
  <si>
    <t>Zařízení staveniště (hod.)</t>
  </si>
  <si>
    <t>Zkušební provoz CCTV</t>
  </si>
  <si>
    <t>den</t>
  </si>
  <si>
    <t>Proškolení obsluhy (hod.)</t>
  </si>
  <si>
    <t>Zabezpečení stávajícího vybavení proti prachu a poškození, zatečení vody (kpl.)</t>
  </si>
  <si>
    <t>Výmalba dotčených prostorů s nejvyšší opatrností vč.úklidu: 1 x základ, 2 x vrchní kompletní nákl. (kpl.)</t>
  </si>
  <si>
    <t>m3</t>
  </si>
  <si>
    <t>Pomocné montážní práce (hod.)</t>
  </si>
  <si>
    <t>Rozebrání stávajících podhledů a jejich zpětná montáž (kpl.)</t>
  </si>
  <si>
    <t>Zednické přimomoci (kpl.)</t>
  </si>
  <si>
    <t>Ukončení stávající kabeláže</t>
  </si>
  <si>
    <t>RJ konektory cat 6a</t>
  </si>
  <si>
    <t>zapojení  RJ konektoru</t>
  </si>
  <si>
    <t>Propojení patch kabelů ve stávajcím datovém rozvaděči</t>
  </si>
  <si>
    <t>Přesun hmot</t>
  </si>
  <si>
    <t>č. pol.</t>
  </si>
  <si>
    <t>Patch kabel cat 6 a pro připojení záznamového zařízení ve stávajícím datovém rozvaděči</t>
  </si>
  <si>
    <t>Seagate SKYHAWK 10 TB SATA pevný disk určený speciálně pro digitální videorekordéry</t>
  </si>
  <si>
    <t xml:space="preserve"> Krabice pod kompakt kamery</t>
  </si>
  <si>
    <t>Barevný 31.5" LCD monitor pro CCTV aplikace s trvalým provozem 7x24, HDMI, DP a VGA vstup, audio vstup, vestavěný reproduktor</t>
  </si>
  <si>
    <t>Spínaný napájecí zdroj 12V/1A, nezálohovaný v kovovém krytu</t>
  </si>
  <si>
    <t>Celkem bez DPH</t>
  </si>
  <si>
    <t>Cena celkem s DPH</t>
  </si>
  <si>
    <t xml:space="preserve">DPH </t>
  </si>
  <si>
    <t>Jednotkové ceny uvedené  v nabídce  zahrnují  jak dodávku materiálu, tak jeho instalaci.</t>
  </si>
  <si>
    <t>x</t>
  </si>
  <si>
    <r>
      <rPr>
        <b/>
        <sz val="9"/>
        <rFont val="Arial"/>
        <family val="2"/>
      </rPr>
      <t>Nabízené plnění</t>
    </r>
    <r>
      <rPr>
        <sz val="9"/>
        <rFont val="Arial"/>
        <family val="2"/>
      </rPr>
      <t xml:space="preserve">
(název výrobce a typ, model, označení apod. nabízeného výrobku)</t>
    </r>
  </si>
  <si>
    <t>Monitorovací stanice kamerového systému PC win 11Pro, klávesnice, myš, podložka, možnost připojení 3 monitorů</t>
  </si>
  <si>
    <t>Instalace bude na původní kabeláž.</t>
  </si>
  <si>
    <t>Součástí dodávky je uživatelská dokumentace (manuály, provozní kniha, popř. atesty použitých prvků).</t>
  </si>
  <si>
    <t>Doba uchování záznamu minimálně 2,5 dne (tj. 60 hodin) jak pro venkovní tak vnitřní kamery.</t>
  </si>
  <si>
    <t>Venkovní 5Mpix 5 HDCVI  eyball kamera, motozoom, 2.7-13.5mm(H: 113°~31°, V: 58°~17.6°), 25fps@5MPx (video výstup CVI 16:9), citlivost 0.001 Lux/F1.6; 30IRE, 0lux při IR on, Smart IR až na 60m, IP67, vestavěný mikrofon, napájení 12V DC, ICR, BLC, HLC, WDR 120dB, 2D/3D DNR. DIP switch pro přepínání video výstupu CVI/AHD/TVI/CVBS.</t>
  </si>
  <si>
    <t>Venkovní 5Mpix 5 HDCVI  Bullet kamera, motozoom, 2.7-13.5mm(H: 113°~31°, V: 58°~17.6°), 25fps@5MPx (video výstup CVI 16:9), citlivost 0.001 Lux/F1.6; 30IRE, 0lux při IR on, Smart IR až na 80m, IP67, vestavěný mikrofon, napájení 12V DC, ICR, BLC, HLC, WDR 120dB, 2D/3D DNR. DIP switch pro přepínání video výstupu CVI/AHD/TVI/CVBS.</t>
  </si>
  <si>
    <t>5-in-1 hybridní videorekordér až pro 32 HD-CVI/AHD/TVI/CVBS nebo IP kamer (podpora ONVIF) se záznamem v rozlišení 4K, max. datový tok 128Mbps. 
Rychlost záznamu: hlavní stream (4K@7fps,6Mpx@10fps 4Mpx@15fps, 1080P@25fps), druhý stream (960H@15fps), komprese vylepšeným kodekem H.265+. Výstupy HDMI+ VGA na lokální monitor, pozice pro 2x disk SATA max. 2x 10TB, 1x LAN (1000 MB)
Perimetrická ochrana pro až šest analogových kanálů, až 10 pravidel na každý kanál. Klasicikace objektů osoba/vozidlo pro rozpoznání narušení nebo překročení.
Rozpoznání obličejů pro šest analogových kanálů, současné vyhledávání až 8-mi obličejů, 10 databází až pro 20 000 snímků obličejů.
SMD+ pro 32 analogových kanálů, vyhledávání podle klasicikace osoba/vozidlo.
Kalendář nahrávání, vyhledávání podle AI pravidel, data a času, pohybu s rozlišením osob a vozidel. 2x USB pro externí zálohu a myš, audio vstup/výstup 1/1, RS-485 pro PTZ, ovládání OSD menu kamer po koaxiálním kabelu, podporuje příjem audia po koaxu (z mikrofonu v HDCVI kameře).
Vzdálené ovládání z web prohlížeče, české UI prostředí, mobilní přístup, P2P připojení.
Napájení adaptérem DC 12V/5A.</t>
  </si>
  <si>
    <t>Modernizace kamerového systému</t>
  </si>
  <si>
    <t>Muzeum Vysočiny Třebíč - Kosmáková Třebíč</t>
  </si>
  <si>
    <t>V tomto sloupci dodavatel uvede konkrétní údaje a parametry jím nabízeného plnění, ze kterých bude zřejmé splnění každé jednotlivé technické podmínky zadavatele na předmět plnění uvedené ve sloupici "Název položky".</t>
  </si>
  <si>
    <t>Ostatní</t>
  </si>
  <si>
    <t>V době instalace požadujeme funkčnost záznamů maximálního počtu původních kamer s ohledem na aktuální instalaci.</t>
  </si>
  <si>
    <t>Dodavatel vyplní modře podbarvené buňky</t>
  </si>
  <si>
    <t>Dodavatel vyplní u každé položky cenu na max. dvě desetinná místa, a to za jednotku bez DPH (jednotková cena), cena celkem bez DPH (přednastavené vzorce je povinen překontrolovat, předdefinované nastavení není závazné).</t>
  </si>
  <si>
    <t>Příloha č. 1a Výzvy k podání nabídek - Výkaz výměr /Příloha č. 1 Smlouvy</t>
  </si>
  <si>
    <t>Dopravní náklady/cestovné</t>
  </si>
  <si>
    <t>Zpracování skutečného provedení  ve 2 paré + elektronicky (soupis dodaných prvků, situační zákres nápojných bodů)</t>
  </si>
</sst>
</file>

<file path=xl/styles.xml><?xml version="1.0" encoding="utf-8"?>
<styleSheet xmlns="http://schemas.openxmlformats.org/spreadsheetml/2006/main">
  <numFmts count="3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Kč&quot;;\-#,##0&quot;Kč&quot;"/>
    <numFmt numFmtId="167" formatCode="#,##0&quot;Kč&quot;;[Red]\-#,##0&quot;Kč&quot;"/>
    <numFmt numFmtId="168" formatCode="#,##0.00&quot;Kč&quot;;\-#,##0.00&quot;Kč&quot;"/>
    <numFmt numFmtId="169" formatCode="#,##0.00&quot;Kč&quot;;[Red]\-#,##0.00&quot;Kč&quot;"/>
    <numFmt numFmtId="170" formatCode="_-* #,##0&quot;Kč&quot;_-;\-* #,##0&quot;Kč&quot;_-;_-* &quot;-&quot;&quot;Kč&quot;_-;_-@_-"/>
    <numFmt numFmtId="171" formatCode="_-* #,##0_K_č_-;\-* #,##0_K_č_-;_-* &quot;-&quot;_K_č_-;_-@_-"/>
    <numFmt numFmtId="172" formatCode="_-* #,##0.00&quot;Kč&quot;_-;\-* #,##0.00&quot;Kč&quot;_-;_-* &quot;-&quot;??&quot;Kč&quot;_-;_-@_-"/>
    <numFmt numFmtId="173" formatCode="_-* #,##0.00_K_č_-;\-* #,##0.00_K_č_-;_-* &quot;-&quot;??_K_č_-;_-@_-"/>
    <numFmt numFmtId="174" formatCode="#,##0.000"/>
    <numFmt numFmtId="175" formatCode="0.00000"/>
    <numFmt numFmtId="176" formatCode="0.0"/>
    <numFmt numFmtId="177" formatCode="#,##0\ &quot;Kč&quot;"/>
    <numFmt numFmtId="178" formatCode="dd/mm/yy"/>
    <numFmt numFmtId="179" formatCode="#,##0.0"/>
    <numFmt numFmtId="180" formatCode="0.0%"/>
    <numFmt numFmtId="181" formatCode="[$-405]d\.\ mmmm\ yyyy"/>
    <numFmt numFmtId="182" formatCode="&quot;Yes&quot;;&quot;Yes&quot;;&quot;No&quot;"/>
    <numFmt numFmtId="183" formatCode="&quot;True&quot;;&quot;True&quot;;&quot;False&quot;"/>
    <numFmt numFmtId="184" formatCode="&quot;On&quot;;&quot;On&quot;;&quot;Off&quot;"/>
    <numFmt numFmtId="185" formatCode="[$¥€-2]\ #\ ##,000_);[Red]\([$€-2]\ #\ ##,000\)"/>
    <numFmt numFmtId="186" formatCode="#,##0.0&quot; Kč&quot;"/>
    <numFmt numFmtId="187" formatCode="[$-405]dddd\ d\.\ mmmm\ yyyy"/>
  </numFmts>
  <fonts count="43">
    <font>
      <sz val="10"/>
      <name val="Arial CE"/>
      <family val="0"/>
    </font>
    <font>
      <b/>
      <sz val="10"/>
      <name val="Arial CE"/>
      <family val="2"/>
    </font>
    <font>
      <i/>
      <sz val="10"/>
      <name val="Arial CE"/>
      <family val="0"/>
    </font>
    <font>
      <b/>
      <i/>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name val="Arial"/>
      <family val="2"/>
    </font>
    <font>
      <sz val="9"/>
      <name val="Arial"/>
      <family val="2"/>
    </font>
    <font>
      <b/>
      <sz val="10"/>
      <name val="Arial"/>
      <family val="2"/>
    </font>
    <font>
      <sz val="8"/>
      <name val="Arial"/>
      <family val="2"/>
    </font>
    <font>
      <sz val="10"/>
      <color indexed="9"/>
      <name val="Arial"/>
      <family val="2"/>
    </font>
    <font>
      <b/>
      <i/>
      <sz val="10"/>
      <name val="Arial"/>
      <family val="2"/>
    </font>
    <font>
      <i/>
      <u val="single"/>
      <sz val="8"/>
      <name val="Arial"/>
      <family val="2"/>
    </font>
    <font>
      <b/>
      <sz val="9"/>
      <name val="Arial CE"/>
      <family val="2"/>
    </font>
    <font>
      <b/>
      <sz val="10"/>
      <color indexed="10"/>
      <name val="Arial"/>
      <family val="2"/>
    </font>
    <font>
      <b/>
      <sz val="12"/>
      <name val="Arial"/>
      <family val="2"/>
    </font>
    <font>
      <sz val="10"/>
      <color indexed="8"/>
      <name val="Times New Roman"/>
      <family val="1"/>
    </font>
    <font>
      <sz val="8"/>
      <name val="Arial CE"/>
      <family val="0"/>
    </font>
    <font>
      <b/>
      <sz val="8"/>
      <name val="Arial CE"/>
      <family val="2"/>
    </font>
    <font>
      <b/>
      <sz val="8"/>
      <name val="Arial"/>
      <family val="2"/>
    </font>
    <font>
      <sz val="8"/>
      <color indexed="8"/>
      <name val="Arial"/>
      <family val="2"/>
    </font>
    <font>
      <b/>
      <sz val="9"/>
      <name val="Arial"/>
      <family val="2"/>
    </font>
    <font>
      <sz val="9"/>
      <color indexed="8"/>
      <name val="Arial"/>
      <family val="2"/>
    </font>
    <font>
      <sz val="8"/>
      <color indexed="10"/>
      <name val="Arial"/>
      <family val="2"/>
    </font>
    <font>
      <sz val="8"/>
      <color theme="1"/>
      <name val="Arial"/>
      <family val="2"/>
    </font>
    <font>
      <sz val="9"/>
      <color theme="1"/>
      <name val="Arial"/>
      <family val="2"/>
    </font>
    <font>
      <sz val="8"/>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theme="4" tint="0.7999799847602844"/>
        <bgColor indexed="64"/>
      </patternFill>
    </fill>
  </fills>
  <borders count="19">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lignment/>
      <protection/>
    </xf>
    <xf numFmtId="0" fontId="7" fillId="0" borderId="0" applyNumberFormat="0" applyFill="0" applyBorder="0" applyAlignment="0" applyProtection="0"/>
    <xf numFmtId="0" fontId="9"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0" borderId="0">
      <alignment/>
      <protection/>
    </xf>
    <xf numFmtId="0" fontId="16" fillId="0" borderId="0" applyNumberFormat="0" applyFill="0" applyBorder="0" applyAlignment="0" applyProtection="0"/>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7" fillId="6" borderId="0" applyNumberFormat="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18" fillId="7" borderId="8" applyNumberFormat="0" applyAlignment="0" applyProtection="0"/>
    <xf numFmtId="0" fontId="19" fillId="13" borderId="8" applyNumberFormat="0" applyAlignment="0" applyProtection="0"/>
    <xf numFmtId="0" fontId="20" fillId="13" borderId="9" applyNumberFormat="0" applyAlignment="0" applyProtection="0"/>
    <xf numFmtId="0" fontId="21"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cellStyleXfs>
  <cellXfs count="77">
    <xf numFmtId="0" fontId="0" fillId="0" borderId="0" xfId="0" applyAlignment="1">
      <alignment/>
    </xf>
    <xf numFmtId="0" fontId="22" fillId="0" borderId="0" xfId="47" applyFont="1">
      <alignment/>
      <protection/>
    </xf>
    <xf numFmtId="0" fontId="22" fillId="0" borderId="0" xfId="47" applyFont="1" applyAlignment="1">
      <alignment horizontal="right"/>
      <protection/>
    </xf>
    <xf numFmtId="0" fontId="22" fillId="0" borderId="0" xfId="47" applyFont="1" applyAlignment="1">
      <alignment/>
      <protection/>
    </xf>
    <xf numFmtId="0" fontId="24" fillId="0" borderId="10" xfId="47" applyFont="1" applyBorder="1" applyAlignment="1">
      <alignment horizontal="center"/>
      <protection/>
    </xf>
    <xf numFmtId="0" fontId="24" fillId="0" borderId="11" xfId="47" applyFont="1" applyBorder="1">
      <alignment/>
      <protection/>
    </xf>
    <xf numFmtId="0" fontId="22" fillId="0" borderId="12" xfId="47" applyFont="1" applyBorder="1" applyAlignment="1">
      <alignment horizontal="center"/>
      <protection/>
    </xf>
    <xf numFmtId="0" fontId="22" fillId="0" borderId="12" xfId="47" applyNumberFormat="1" applyFont="1" applyBorder="1" applyAlignment="1">
      <alignment horizontal="right"/>
      <protection/>
    </xf>
    <xf numFmtId="0" fontId="22" fillId="0" borderId="13" xfId="47" applyNumberFormat="1" applyFont="1" applyBorder="1">
      <alignment/>
      <protection/>
    </xf>
    <xf numFmtId="0" fontId="26" fillId="0" borderId="0" xfId="47" applyFont="1">
      <alignment/>
      <protection/>
    </xf>
    <xf numFmtId="0" fontId="22" fillId="18" borderId="14" xfId="47" applyFont="1" applyFill="1" applyBorder="1" applyAlignment="1">
      <alignment horizontal="center"/>
      <protection/>
    </xf>
    <xf numFmtId="0" fontId="27" fillId="18" borderId="11" xfId="47" applyFont="1" applyFill="1" applyBorder="1">
      <alignment/>
      <protection/>
    </xf>
    <xf numFmtId="0" fontId="23" fillId="0" borderId="0" xfId="47" applyNumberFormat="1" applyFont="1">
      <alignment/>
      <protection/>
    </xf>
    <xf numFmtId="0" fontId="25" fillId="0" borderId="14" xfId="47" applyFont="1" applyBorder="1" applyAlignment="1">
      <alignment horizontal="center" vertical="top"/>
      <protection/>
    </xf>
    <xf numFmtId="0" fontId="25" fillId="0" borderId="14" xfId="47" applyFont="1" applyBorder="1" applyAlignment="1">
      <alignment vertical="top" wrapText="1"/>
      <protection/>
    </xf>
    <xf numFmtId="49" fontId="25" fillId="0" borderId="14" xfId="47" applyNumberFormat="1" applyFont="1" applyBorder="1" applyAlignment="1">
      <alignment horizontal="center" shrinkToFit="1"/>
      <protection/>
    </xf>
    <xf numFmtId="4" fontId="25" fillId="0" borderId="14" xfId="47" applyNumberFormat="1" applyFont="1" applyBorder="1" applyAlignment="1">
      <alignment horizontal="right"/>
      <protection/>
    </xf>
    <xf numFmtId="0" fontId="0" fillId="0" borderId="0" xfId="47">
      <alignment/>
      <protection/>
    </xf>
    <xf numFmtId="4" fontId="30" fillId="18" borderId="14" xfId="47" applyNumberFormat="1" applyFont="1" applyFill="1" applyBorder="1">
      <alignment/>
      <protection/>
    </xf>
    <xf numFmtId="0" fontId="22" fillId="0" borderId="0" xfId="47" applyFont="1" applyBorder="1">
      <alignment/>
      <protection/>
    </xf>
    <xf numFmtId="0" fontId="25" fillId="0" borderId="0" xfId="47" applyFont="1">
      <alignment/>
      <protection/>
    </xf>
    <xf numFmtId="0" fontId="33" fillId="0" borderId="0" xfId="47" applyFont="1">
      <alignment/>
      <protection/>
    </xf>
    <xf numFmtId="0" fontId="34" fillId="0" borderId="0" xfId="47" applyFont="1" applyAlignment="1">
      <alignment horizontal="right"/>
      <protection/>
    </xf>
    <xf numFmtId="4" fontId="34" fillId="0" borderId="0" xfId="47" applyNumberFormat="1" applyFont="1" applyFill="1" applyBorder="1">
      <alignment/>
      <protection/>
    </xf>
    <xf numFmtId="0" fontId="25" fillId="0" borderId="0" xfId="47" applyFont="1" applyAlignment="1">
      <alignment horizontal="right"/>
      <protection/>
    </xf>
    <xf numFmtId="0" fontId="25" fillId="0" borderId="0" xfId="36" applyFont="1">
      <alignment/>
      <protection/>
    </xf>
    <xf numFmtId="0" fontId="36" fillId="0" borderId="0" xfId="36" applyFont="1" applyBorder="1" applyAlignment="1">
      <alignment horizontal="left"/>
      <protection/>
    </xf>
    <xf numFmtId="0" fontId="25" fillId="0" borderId="0" xfId="47" applyFont="1">
      <alignment/>
      <protection/>
    </xf>
    <xf numFmtId="4" fontId="40" fillId="0" borderId="14" xfId="47" applyNumberFormat="1" applyFont="1" applyBorder="1" applyAlignment="1">
      <alignment horizontal="right"/>
      <protection/>
    </xf>
    <xf numFmtId="0" fontId="40" fillId="0" borderId="14" xfId="47" applyFont="1" applyBorder="1" applyAlignment="1">
      <alignment horizontal="center" vertical="top"/>
      <protection/>
    </xf>
    <xf numFmtId="0" fontId="41" fillId="0" borderId="0" xfId="0" applyFont="1" applyAlignment="1">
      <alignment wrapText="1"/>
    </xf>
    <xf numFmtId="49" fontId="40" fillId="0" borderId="14" xfId="47" applyNumberFormat="1" applyFont="1" applyBorder="1" applyAlignment="1">
      <alignment horizontal="center" shrinkToFit="1"/>
      <protection/>
    </xf>
    <xf numFmtId="4" fontId="40" fillId="0" borderId="14" xfId="47" applyNumberFormat="1" applyFont="1" applyBorder="1">
      <alignment/>
      <protection/>
    </xf>
    <xf numFmtId="0" fontId="40" fillId="0" borderId="14" xfId="47" applyFont="1" applyBorder="1" applyAlignment="1">
      <alignment vertical="top" wrapText="1"/>
      <protection/>
    </xf>
    <xf numFmtId="0" fontId="25" fillId="0" borderId="0" xfId="36" applyFont="1" applyBorder="1">
      <alignment/>
      <protection/>
    </xf>
    <xf numFmtId="186" fontId="35" fillId="0" borderId="0" xfId="36" applyNumberFormat="1" applyFont="1" applyBorder="1">
      <alignment/>
      <protection/>
    </xf>
    <xf numFmtId="179" fontId="25" fillId="0" borderId="14" xfId="36" applyNumberFormat="1" applyFont="1" applyBorder="1">
      <alignment/>
      <protection/>
    </xf>
    <xf numFmtId="0" fontId="0" fillId="0" borderId="0" xfId="47" applyBorder="1">
      <alignment/>
      <protection/>
    </xf>
    <xf numFmtId="0" fontId="35" fillId="0" borderId="0" xfId="36" applyFont="1" applyBorder="1">
      <alignment/>
      <protection/>
    </xf>
    <xf numFmtId="179" fontId="25" fillId="0" borderId="0" xfId="36" applyNumberFormat="1" applyFont="1" applyBorder="1">
      <alignment/>
      <protection/>
    </xf>
    <xf numFmtId="0" fontId="27" fillId="18" borderId="11" xfId="47" applyFont="1" applyFill="1" applyBorder="1" applyAlignment="1">
      <alignment/>
      <protection/>
    </xf>
    <xf numFmtId="0" fontId="24" fillId="0" borderId="12" xfId="47" applyFont="1" applyBorder="1">
      <alignment/>
      <protection/>
    </xf>
    <xf numFmtId="0" fontId="40" fillId="0" borderId="14" xfId="47" applyFont="1" applyBorder="1" applyAlignment="1">
      <alignment horizontal="center" vertical="top" wrapText="1"/>
      <protection/>
    </xf>
    <xf numFmtId="0" fontId="37" fillId="18" borderId="13" xfId="47" applyFont="1" applyFill="1" applyBorder="1" applyAlignment="1">
      <alignment horizontal="center"/>
      <protection/>
    </xf>
    <xf numFmtId="0" fontId="23" fillId="18" borderId="13" xfId="47" applyFont="1" applyFill="1" applyBorder="1" applyAlignment="1">
      <alignment horizontal="center" wrapText="1"/>
      <protection/>
    </xf>
    <xf numFmtId="0" fontId="37" fillId="18" borderId="13" xfId="47" applyNumberFormat="1" applyFont="1" applyFill="1" applyBorder="1" applyAlignment="1">
      <alignment horizontal="center"/>
      <protection/>
    </xf>
    <xf numFmtId="0" fontId="37" fillId="18" borderId="14" xfId="47" applyFont="1" applyFill="1" applyBorder="1" applyAlignment="1">
      <alignment horizontal="center"/>
      <protection/>
    </xf>
    <xf numFmtId="49" fontId="37" fillId="18" borderId="14" xfId="47" applyNumberFormat="1" applyFont="1" applyFill="1" applyBorder="1">
      <alignment/>
      <protection/>
    </xf>
    <xf numFmtId="0" fontId="42" fillId="0" borderId="14" xfId="47" applyFont="1" applyBorder="1" applyAlignment="1">
      <alignment horizontal="center" vertical="top" wrapText="1"/>
      <protection/>
    </xf>
    <xf numFmtId="49" fontId="25" fillId="0" borderId="0" xfId="47" applyNumberFormat="1" applyFont="1" applyBorder="1" applyAlignment="1">
      <alignment horizontal="left"/>
      <protection/>
    </xf>
    <xf numFmtId="0" fontId="35" fillId="0" borderId="0" xfId="47" applyFont="1" applyBorder="1" applyAlignment="1">
      <alignment horizontal="left"/>
      <protection/>
    </xf>
    <xf numFmtId="0" fontId="35" fillId="19" borderId="0" xfId="0" applyFont="1" applyFill="1" applyAlignment="1">
      <alignment wrapText="1"/>
    </xf>
    <xf numFmtId="0" fontId="25" fillId="0" borderId="15" xfId="47" applyFont="1" applyBorder="1">
      <alignment/>
      <protection/>
    </xf>
    <xf numFmtId="0" fontId="40" fillId="0" borderId="15" xfId="47" applyFont="1" applyBorder="1">
      <alignment/>
      <protection/>
    </xf>
    <xf numFmtId="0" fontId="25" fillId="0" borderId="15" xfId="47" applyFont="1" applyBorder="1">
      <alignment/>
      <protection/>
    </xf>
    <xf numFmtId="0" fontId="0" fillId="0" borderId="16" xfId="47" applyBorder="1">
      <alignment/>
      <protection/>
    </xf>
    <xf numFmtId="0" fontId="25" fillId="0" borderId="16" xfId="36" applyFont="1" applyBorder="1">
      <alignment/>
      <protection/>
    </xf>
    <xf numFmtId="0" fontId="25" fillId="0" borderId="17" xfId="47" applyFont="1" applyBorder="1">
      <alignment/>
      <protection/>
    </xf>
    <xf numFmtId="0" fontId="33" fillId="0" borderId="18" xfId="47" applyFont="1" applyBorder="1">
      <alignment/>
      <protection/>
    </xf>
    <xf numFmtId="0" fontId="22" fillId="0" borderId="11" xfId="47" applyFont="1" applyBorder="1">
      <alignment/>
      <protection/>
    </xf>
    <xf numFmtId="0" fontId="0" fillId="0" borderId="13" xfId="47" applyBorder="1">
      <alignment/>
      <protection/>
    </xf>
    <xf numFmtId="0" fontId="25" fillId="19" borderId="0" xfId="36" applyFont="1" applyFill="1" applyBorder="1">
      <alignment/>
      <protection/>
    </xf>
    <xf numFmtId="14" fontId="40" fillId="19" borderId="0" xfId="47" applyNumberFormat="1" applyFont="1" applyFill="1" applyAlignment="1">
      <alignment horizontal="left"/>
      <protection/>
    </xf>
    <xf numFmtId="0" fontId="22" fillId="0" borderId="14" xfId="47" applyFont="1" applyFill="1" applyBorder="1" applyAlignment="1">
      <alignment horizontal="center"/>
      <protection/>
    </xf>
    <xf numFmtId="0" fontId="27" fillId="0" borderId="11" xfId="47" applyFont="1" applyFill="1" applyBorder="1">
      <alignment/>
      <protection/>
    </xf>
    <xf numFmtId="0" fontId="22" fillId="0" borderId="12" xfId="47" applyFont="1" applyFill="1" applyBorder="1" applyAlignment="1">
      <alignment horizontal="center"/>
      <protection/>
    </xf>
    <xf numFmtId="4" fontId="22" fillId="0" borderId="12" xfId="47" applyNumberFormat="1" applyFont="1" applyFill="1" applyBorder="1" applyAlignment="1">
      <alignment horizontal="right"/>
      <protection/>
    </xf>
    <xf numFmtId="4" fontId="22" fillId="0" borderId="13" xfId="47" applyNumberFormat="1" applyFont="1" applyFill="1" applyBorder="1" applyAlignment="1">
      <alignment horizontal="right"/>
      <protection/>
    </xf>
    <xf numFmtId="4" fontId="30" fillId="0" borderId="14" xfId="47" applyNumberFormat="1" applyFont="1" applyFill="1" applyBorder="1">
      <alignment/>
      <protection/>
    </xf>
    <xf numFmtId="4" fontId="40" fillId="20" borderId="14" xfId="47" applyNumberFormat="1" applyFont="1" applyFill="1" applyBorder="1" applyAlignment="1">
      <alignment horizontal="right"/>
      <protection/>
    </xf>
    <xf numFmtId="4" fontId="29" fillId="20" borderId="14" xfId="47" applyNumberFormat="1" applyFont="1" applyFill="1" applyBorder="1">
      <alignment/>
      <protection/>
    </xf>
    <xf numFmtId="0" fontId="27" fillId="18" borderId="14" xfId="47" applyFont="1" applyFill="1" applyBorder="1" applyAlignment="1">
      <alignment horizontal="left"/>
      <protection/>
    </xf>
    <xf numFmtId="0" fontId="25" fillId="0" borderId="0" xfId="47" applyFont="1" applyAlignment="1">
      <alignment horizontal="left" wrapText="1"/>
      <protection/>
    </xf>
    <xf numFmtId="0" fontId="31" fillId="0" borderId="0" xfId="47" applyFont="1" applyBorder="1" applyAlignment="1">
      <alignment horizontal="center"/>
      <protection/>
    </xf>
    <xf numFmtId="0" fontId="24" fillId="0" borderId="0" xfId="47" applyNumberFormat="1" applyFont="1" applyBorder="1" applyAlignment="1">
      <alignment horizontal="center" wrapText="1"/>
      <protection/>
    </xf>
    <xf numFmtId="0" fontId="28" fillId="0" borderId="0" xfId="47" applyNumberFormat="1" applyFont="1" applyAlignment="1">
      <alignment horizontal="left" wrapText="1"/>
      <protection/>
    </xf>
    <xf numFmtId="0" fontId="25" fillId="19" borderId="0" xfId="47" applyFont="1" applyFill="1" applyAlignment="1">
      <alignment horizontal="left" wrapText="1"/>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al"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L.XLS"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
  <sheetViews>
    <sheetView showGridLines="0" showZeros="0" tabSelected="1" zoomScale="120" zoomScaleNormal="120" zoomScaleSheetLayoutView="120" zoomScalePageLayoutView="0" workbookViewId="0" topLeftCell="A36">
      <selection activeCell="B52" sqref="B52"/>
    </sheetView>
  </sheetViews>
  <sheetFormatPr defaultColWidth="11.375" defaultRowHeight="12.75"/>
  <cols>
    <col min="1" max="1" width="5.00390625" style="1" customWidth="1"/>
    <col min="2" max="3" width="64.375" style="1" customWidth="1"/>
    <col min="4" max="4" width="6.875" style="1" customWidth="1"/>
    <col min="5" max="5" width="9.625" style="2" customWidth="1"/>
    <col min="6" max="6" width="10.875" style="1" customWidth="1"/>
    <col min="7" max="7" width="20.125" style="1" customWidth="1"/>
    <col min="8" max="16384" width="11.375" style="1" customWidth="1"/>
  </cols>
  <sheetData>
    <row r="1" spans="1:7" s="19" customFormat="1" ht="12.75">
      <c r="A1" s="49" t="s">
        <v>70</v>
      </c>
      <c r="B1" s="50"/>
      <c r="C1" s="50"/>
      <c r="D1" s="50"/>
      <c r="E1" s="50"/>
      <c r="F1" s="50"/>
      <c r="G1" s="50"/>
    </row>
    <row r="2" spans="1:7" ht="15.75">
      <c r="A2" s="73" t="s">
        <v>64</v>
      </c>
      <c r="B2" s="73"/>
      <c r="C2" s="73"/>
      <c r="D2" s="73"/>
      <c r="E2" s="73"/>
      <c r="F2" s="73"/>
      <c r="G2" s="73"/>
    </row>
    <row r="3" spans="1:7" ht="21" customHeight="1">
      <c r="A3" s="74" t="s">
        <v>63</v>
      </c>
      <c r="B3" s="74"/>
      <c r="C3" s="74"/>
      <c r="D3" s="74"/>
      <c r="E3" s="74"/>
      <c r="F3" s="74"/>
      <c r="G3" s="74"/>
    </row>
    <row r="4" spans="1:7" ht="12.75">
      <c r="A4" s="75"/>
      <c r="B4" s="75"/>
      <c r="C4" s="75"/>
      <c r="D4" s="75"/>
      <c r="E4" s="75"/>
      <c r="F4" s="75"/>
      <c r="G4" s="75"/>
    </row>
    <row r="5" spans="1:7" ht="10.5" customHeight="1">
      <c r="A5" s="12"/>
      <c r="G5" s="3"/>
    </row>
    <row r="6" spans="1:7" ht="26.25" customHeight="1">
      <c r="A6" s="47" t="s">
        <v>44</v>
      </c>
      <c r="B6" s="43" t="s">
        <v>0</v>
      </c>
      <c r="C6" s="44" t="s">
        <v>55</v>
      </c>
      <c r="D6" s="43" t="s">
        <v>1</v>
      </c>
      <c r="E6" s="45" t="s">
        <v>2</v>
      </c>
      <c r="F6" s="43" t="s">
        <v>3</v>
      </c>
      <c r="G6" s="46" t="s">
        <v>4</v>
      </c>
    </row>
    <row r="7" spans="1:7" ht="33.75">
      <c r="A7" s="63"/>
      <c r="B7" s="64"/>
      <c r="C7" s="51" t="s">
        <v>65</v>
      </c>
      <c r="D7" s="65"/>
      <c r="E7" s="66"/>
      <c r="F7" s="67"/>
      <c r="G7" s="68"/>
    </row>
    <row r="8" spans="1:10" ht="12.75">
      <c r="A8" s="4"/>
      <c r="B8" s="5" t="s">
        <v>9</v>
      </c>
      <c r="C8" s="41"/>
      <c r="D8" s="6"/>
      <c r="E8" s="7"/>
      <c r="F8" s="7"/>
      <c r="G8" s="8"/>
      <c r="I8" s="9">
        <v>1</v>
      </c>
      <c r="J8" s="9">
        <v>7</v>
      </c>
    </row>
    <row r="9" spans="1:10" ht="22.5" customHeight="1">
      <c r="A9" s="29">
        <v>1</v>
      </c>
      <c r="B9" s="33" t="s">
        <v>48</v>
      </c>
      <c r="C9" s="30"/>
      <c r="D9" s="31" t="s">
        <v>5</v>
      </c>
      <c r="E9" s="28">
        <v>3</v>
      </c>
      <c r="F9" s="69"/>
      <c r="G9" s="32">
        <f>E9*F9</f>
        <v>0</v>
      </c>
      <c r="I9" s="9">
        <v>1</v>
      </c>
      <c r="J9" s="9">
        <v>7</v>
      </c>
    </row>
    <row r="10" spans="1:10" ht="22.5">
      <c r="A10" s="29">
        <v>2</v>
      </c>
      <c r="B10" s="33" t="s">
        <v>56</v>
      </c>
      <c r="C10" s="48"/>
      <c r="D10" s="31" t="s">
        <v>5</v>
      </c>
      <c r="E10" s="28">
        <v>1</v>
      </c>
      <c r="F10" s="69"/>
      <c r="G10" s="32">
        <f aca="true" t="shared" si="0" ref="G10:G52">E10*F10</f>
        <v>0</v>
      </c>
      <c r="I10" s="9">
        <v>1</v>
      </c>
      <c r="J10" s="9">
        <v>7</v>
      </c>
    </row>
    <row r="11" spans="1:10" ht="12.75">
      <c r="A11" s="29">
        <v>3</v>
      </c>
      <c r="B11" s="33" t="s">
        <v>8</v>
      </c>
      <c r="C11" s="42" t="s">
        <v>54</v>
      </c>
      <c r="D11" s="31" t="s">
        <v>5</v>
      </c>
      <c r="E11" s="28">
        <v>1</v>
      </c>
      <c r="F11" s="69"/>
      <c r="G11" s="32">
        <f t="shared" si="0"/>
        <v>0</v>
      </c>
      <c r="I11" s="9">
        <v>1</v>
      </c>
      <c r="J11" s="9">
        <v>7</v>
      </c>
    </row>
    <row r="12" spans="1:10" ht="42" customHeight="1">
      <c r="A12" s="29">
        <v>4</v>
      </c>
      <c r="B12" s="33" t="s">
        <v>60</v>
      </c>
      <c r="C12" s="33"/>
      <c r="D12" s="31" t="s">
        <v>5</v>
      </c>
      <c r="E12" s="28">
        <v>19</v>
      </c>
      <c r="F12" s="69"/>
      <c r="G12" s="32">
        <f t="shared" si="0"/>
        <v>0</v>
      </c>
      <c r="I12" s="9">
        <v>1</v>
      </c>
      <c r="J12" s="9">
        <v>7</v>
      </c>
    </row>
    <row r="13" spans="1:10" ht="12.75">
      <c r="A13" s="29">
        <v>5</v>
      </c>
      <c r="B13" s="33" t="s">
        <v>13</v>
      </c>
      <c r="C13" s="42" t="s">
        <v>54</v>
      </c>
      <c r="D13" s="31" t="s">
        <v>5</v>
      </c>
      <c r="E13" s="28">
        <v>19</v>
      </c>
      <c r="F13" s="69"/>
      <c r="G13" s="32">
        <f t="shared" si="0"/>
        <v>0</v>
      </c>
      <c r="I13" s="9"/>
      <c r="J13" s="9"/>
    </row>
    <row r="14" spans="1:10" ht="15" customHeight="1">
      <c r="A14" s="29">
        <v>6</v>
      </c>
      <c r="B14" s="33" t="s">
        <v>7</v>
      </c>
      <c r="C14" s="42" t="s">
        <v>54</v>
      </c>
      <c r="D14" s="31" t="s">
        <v>5</v>
      </c>
      <c r="E14" s="28">
        <v>19</v>
      </c>
      <c r="F14" s="69"/>
      <c r="G14" s="32">
        <f t="shared" si="0"/>
        <v>0</v>
      </c>
      <c r="I14" s="9">
        <v>1</v>
      </c>
      <c r="J14" s="9">
        <v>7</v>
      </c>
    </row>
    <row r="15" spans="1:10" ht="45">
      <c r="A15" s="29">
        <v>7</v>
      </c>
      <c r="B15" s="33" t="s">
        <v>61</v>
      </c>
      <c r="C15" s="33"/>
      <c r="D15" s="31" t="s">
        <v>5</v>
      </c>
      <c r="E15" s="28">
        <v>14</v>
      </c>
      <c r="F15" s="69"/>
      <c r="G15" s="32">
        <f t="shared" si="0"/>
        <v>0</v>
      </c>
      <c r="I15" s="9">
        <v>1</v>
      </c>
      <c r="J15" s="9">
        <v>7</v>
      </c>
    </row>
    <row r="16" spans="1:10" ht="12.75">
      <c r="A16" s="29">
        <v>8</v>
      </c>
      <c r="B16" s="33" t="s">
        <v>47</v>
      </c>
      <c r="C16" s="42" t="s">
        <v>54</v>
      </c>
      <c r="D16" s="31" t="s">
        <v>5</v>
      </c>
      <c r="E16" s="28">
        <v>14</v>
      </c>
      <c r="F16" s="69"/>
      <c r="G16" s="32">
        <f t="shared" si="0"/>
        <v>0</v>
      </c>
      <c r="I16" s="9"/>
      <c r="J16" s="9"/>
    </row>
    <row r="17" spans="1:10" ht="12.75">
      <c r="A17" s="29">
        <v>9</v>
      </c>
      <c r="B17" s="33" t="s">
        <v>11</v>
      </c>
      <c r="C17" s="42" t="s">
        <v>54</v>
      </c>
      <c r="D17" s="31" t="s">
        <v>5</v>
      </c>
      <c r="E17" s="28">
        <v>14</v>
      </c>
      <c r="F17" s="69"/>
      <c r="G17" s="32">
        <f t="shared" si="0"/>
        <v>0</v>
      </c>
      <c r="I17" s="9">
        <v>1</v>
      </c>
      <c r="J17" s="9">
        <v>7</v>
      </c>
    </row>
    <row r="18" spans="1:10" ht="174" customHeight="1">
      <c r="A18" s="29">
        <v>10</v>
      </c>
      <c r="B18" s="33" t="s">
        <v>62</v>
      </c>
      <c r="C18" s="33"/>
      <c r="D18" s="31" t="s">
        <v>5</v>
      </c>
      <c r="E18" s="28">
        <v>2</v>
      </c>
      <c r="F18" s="69"/>
      <c r="G18" s="32">
        <f t="shared" si="0"/>
        <v>0</v>
      </c>
      <c r="I18" s="9">
        <v>1</v>
      </c>
      <c r="J18" s="9">
        <v>7</v>
      </c>
    </row>
    <row r="19" spans="1:10" ht="12.75">
      <c r="A19" s="29">
        <v>11</v>
      </c>
      <c r="B19" s="33" t="s">
        <v>46</v>
      </c>
      <c r="C19" s="42"/>
      <c r="D19" s="31" t="s">
        <v>5</v>
      </c>
      <c r="E19" s="28">
        <v>4</v>
      </c>
      <c r="F19" s="69"/>
      <c r="G19" s="32">
        <f t="shared" si="0"/>
        <v>0</v>
      </c>
      <c r="I19" s="9"/>
      <c r="J19" s="9"/>
    </row>
    <row r="20" spans="1:10" ht="12.75">
      <c r="A20" s="29">
        <v>12</v>
      </c>
      <c r="B20" s="33" t="s">
        <v>10</v>
      </c>
      <c r="C20" s="42" t="s">
        <v>54</v>
      </c>
      <c r="D20" s="31" t="s">
        <v>5</v>
      </c>
      <c r="E20" s="28">
        <v>1</v>
      </c>
      <c r="F20" s="69"/>
      <c r="G20" s="32">
        <f t="shared" si="0"/>
        <v>0</v>
      </c>
      <c r="I20" s="9">
        <v>1</v>
      </c>
      <c r="J20" s="9">
        <v>7</v>
      </c>
    </row>
    <row r="21" spans="1:10" ht="12.75">
      <c r="A21" s="29">
        <v>13</v>
      </c>
      <c r="B21" s="33" t="s">
        <v>49</v>
      </c>
      <c r="C21" s="33"/>
      <c r="D21" s="31" t="s">
        <v>5</v>
      </c>
      <c r="E21" s="28">
        <v>19</v>
      </c>
      <c r="F21" s="69"/>
      <c r="G21" s="32">
        <f t="shared" si="0"/>
        <v>0</v>
      </c>
      <c r="I21" s="9"/>
      <c r="J21" s="9"/>
    </row>
    <row r="22" spans="1:10" ht="12.75">
      <c r="A22" s="29">
        <v>14</v>
      </c>
      <c r="B22" s="33" t="s">
        <v>14</v>
      </c>
      <c r="C22" s="42" t="s">
        <v>54</v>
      </c>
      <c r="D22" s="31" t="s">
        <v>5</v>
      </c>
      <c r="E22" s="28">
        <v>19</v>
      </c>
      <c r="F22" s="69"/>
      <c r="G22" s="32">
        <f t="shared" si="0"/>
        <v>0</v>
      </c>
      <c r="I22" s="9"/>
      <c r="J22" s="9"/>
    </row>
    <row r="23" spans="1:10" ht="13.5" customHeight="1">
      <c r="A23" s="29">
        <v>15</v>
      </c>
      <c r="B23" s="33" t="s">
        <v>15</v>
      </c>
      <c r="C23" s="42" t="s">
        <v>54</v>
      </c>
      <c r="D23" s="31" t="s">
        <v>5</v>
      </c>
      <c r="E23" s="28">
        <v>14</v>
      </c>
      <c r="F23" s="69"/>
      <c r="G23" s="32">
        <f t="shared" si="0"/>
        <v>0</v>
      </c>
      <c r="I23" s="9"/>
      <c r="J23" s="9"/>
    </row>
    <row r="24" spans="1:10" ht="12.75">
      <c r="A24" s="29">
        <v>16</v>
      </c>
      <c r="B24" s="33" t="s">
        <v>14</v>
      </c>
      <c r="C24" s="42" t="s">
        <v>54</v>
      </c>
      <c r="D24" s="31" t="s">
        <v>5</v>
      </c>
      <c r="E24" s="28">
        <f>E23</f>
        <v>14</v>
      </c>
      <c r="F24" s="69"/>
      <c r="G24" s="32">
        <f t="shared" si="0"/>
        <v>0</v>
      </c>
      <c r="I24" s="9"/>
      <c r="J24" s="9"/>
    </row>
    <row r="25" spans="1:10" ht="12.75">
      <c r="A25" s="29">
        <v>17</v>
      </c>
      <c r="B25" s="33" t="s">
        <v>16</v>
      </c>
      <c r="C25" s="33"/>
      <c r="D25" s="31" t="s">
        <v>5</v>
      </c>
      <c r="E25" s="28">
        <v>5</v>
      </c>
      <c r="F25" s="69"/>
      <c r="G25" s="32">
        <f t="shared" si="0"/>
        <v>0</v>
      </c>
      <c r="I25" s="9"/>
      <c r="J25" s="9"/>
    </row>
    <row r="26" spans="1:10" ht="12.75">
      <c r="A26" s="29">
        <v>18</v>
      </c>
      <c r="B26" s="33" t="s">
        <v>17</v>
      </c>
      <c r="C26" s="42" t="s">
        <v>54</v>
      </c>
      <c r="D26" s="31" t="s">
        <v>5</v>
      </c>
      <c r="E26" s="28">
        <v>5</v>
      </c>
      <c r="F26" s="69"/>
      <c r="G26" s="32">
        <f t="shared" si="0"/>
        <v>0</v>
      </c>
      <c r="I26" s="9"/>
      <c r="J26" s="9"/>
    </row>
    <row r="27" spans="1:10" ht="12.75">
      <c r="A27" s="29">
        <v>19</v>
      </c>
      <c r="B27" s="33" t="s">
        <v>18</v>
      </c>
      <c r="C27" s="42" t="s">
        <v>54</v>
      </c>
      <c r="D27" s="31" t="s">
        <v>5</v>
      </c>
      <c r="E27" s="28">
        <v>5</v>
      </c>
      <c r="F27" s="69"/>
      <c r="G27" s="32">
        <f t="shared" si="0"/>
        <v>0</v>
      </c>
      <c r="I27" s="9"/>
      <c r="J27" s="9"/>
    </row>
    <row r="28" spans="1:10" ht="12.75">
      <c r="A28" s="29">
        <v>20</v>
      </c>
      <c r="B28" s="33" t="s">
        <v>19</v>
      </c>
      <c r="C28" s="33"/>
      <c r="D28" s="31" t="s">
        <v>5</v>
      </c>
      <c r="E28" s="28">
        <v>5</v>
      </c>
      <c r="F28" s="69"/>
      <c r="G28" s="32">
        <f t="shared" si="0"/>
        <v>0</v>
      </c>
      <c r="I28" s="9"/>
      <c r="J28" s="9"/>
    </row>
    <row r="29" spans="1:10" ht="12.75">
      <c r="A29" s="29">
        <v>21</v>
      </c>
      <c r="B29" s="33" t="s">
        <v>20</v>
      </c>
      <c r="C29" s="42" t="s">
        <v>54</v>
      </c>
      <c r="D29" s="31" t="s">
        <v>5</v>
      </c>
      <c r="E29" s="28">
        <v>5</v>
      </c>
      <c r="F29" s="69"/>
      <c r="G29" s="32">
        <f t="shared" si="0"/>
        <v>0</v>
      </c>
      <c r="I29" s="9"/>
      <c r="J29" s="9"/>
    </row>
    <row r="30" spans="1:10" ht="12.75">
      <c r="A30" s="29">
        <v>22</v>
      </c>
      <c r="B30" s="33" t="s">
        <v>21</v>
      </c>
      <c r="C30" s="42" t="s">
        <v>54</v>
      </c>
      <c r="D30" s="31" t="s">
        <v>6</v>
      </c>
      <c r="E30" s="28">
        <v>1</v>
      </c>
      <c r="F30" s="69"/>
      <c r="G30" s="32">
        <f t="shared" si="0"/>
        <v>0</v>
      </c>
      <c r="I30" s="9"/>
      <c r="J30" s="9"/>
    </row>
    <row r="31" spans="1:10" ht="12.75">
      <c r="A31" s="29">
        <v>23</v>
      </c>
      <c r="B31" s="33" t="s">
        <v>22</v>
      </c>
      <c r="C31" s="42" t="s">
        <v>54</v>
      </c>
      <c r="D31" s="31" t="s">
        <v>6</v>
      </c>
      <c r="E31" s="28">
        <v>1</v>
      </c>
      <c r="F31" s="69"/>
      <c r="G31" s="32">
        <f t="shared" si="0"/>
        <v>0</v>
      </c>
      <c r="I31" s="9"/>
      <c r="J31" s="9"/>
    </row>
    <row r="32" spans="1:10" ht="12.75">
      <c r="A32" s="29">
        <v>24</v>
      </c>
      <c r="B32" s="33" t="s">
        <v>23</v>
      </c>
      <c r="C32" s="33"/>
      <c r="D32" s="31" t="s">
        <v>24</v>
      </c>
      <c r="E32" s="28">
        <v>0.45</v>
      </c>
      <c r="F32" s="69"/>
      <c r="G32" s="32">
        <f t="shared" si="0"/>
        <v>0</v>
      </c>
      <c r="I32" s="9"/>
      <c r="J32" s="9"/>
    </row>
    <row r="33" spans="1:10" ht="12.75">
      <c r="A33" s="29">
        <v>25</v>
      </c>
      <c r="B33" s="33" t="s">
        <v>25</v>
      </c>
      <c r="C33" s="42" t="s">
        <v>54</v>
      </c>
      <c r="D33" s="31" t="s">
        <v>5</v>
      </c>
      <c r="E33" s="28">
        <v>1</v>
      </c>
      <c r="F33" s="69"/>
      <c r="G33" s="32">
        <f t="shared" si="0"/>
        <v>0</v>
      </c>
      <c r="I33" s="9"/>
      <c r="J33" s="9"/>
    </row>
    <row r="34" spans="1:10" ht="22.5">
      <c r="A34" s="29">
        <v>26</v>
      </c>
      <c r="B34" s="33" t="s">
        <v>26</v>
      </c>
      <c r="C34" s="42" t="s">
        <v>54</v>
      </c>
      <c r="D34" s="31" t="s">
        <v>5</v>
      </c>
      <c r="E34" s="28">
        <v>1</v>
      </c>
      <c r="F34" s="69"/>
      <c r="G34" s="32">
        <f t="shared" si="0"/>
        <v>0</v>
      </c>
      <c r="I34" s="9"/>
      <c r="J34" s="9"/>
    </row>
    <row r="35" spans="1:10" ht="12.75">
      <c r="A35" s="29">
        <v>27</v>
      </c>
      <c r="B35" s="33" t="s">
        <v>27</v>
      </c>
      <c r="C35" s="42" t="s">
        <v>54</v>
      </c>
      <c r="D35" s="31" t="s">
        <v>5</v>
      </c>
      <c r="E35" s="28">
        <v>1</v>
      </c>
      <c r="F35" s="69"/>
      <c r="G35" s="32">
        <f t="shared" si="0"/>
        <v>0</v>
      </c>
      <c r="I35" s="9"/>
      <c r="J35" s="9"/>
    </row>
    <row r="36" spans="1:10" ht="12.75">
      <c r="A36" s="29">
        <v>28</v>
      </c>
      <c r="B36" s="33" t="s">
        <v>28</v>
      </c>
      <c r="C36" s="42" t="s">
        <v>54</v>
      </c>
      <c r="D36" s="31" t="s">
        <v>5</v>
      </c>
      <c r="E36" s="28">
        <v>1</v>
      </c>
      <c r="F36" s="69"/>
      <c r="G36" s="32">
        <f t="shared" si="0"/>
        <v>0</v>
      </c>
      <c r="I36" s="9"/>
      <c r="J36" s="9"/>
    </row>
    <row r="37" spans="1:10" ht="12.75">
      <c r="A37" s="29">
        <v>29</v>
      </c>
      <c r="B37" s="33" t="s">
        <v>29</v>
      </c>
      <c r="C37" s="42" t="s">
        <v>54</v>
      </c>
      <c r="D37" s="31" t="s">
        <v>12</v>
      </c>
      <c r="E37" s="28">
        <v>16</v>
      </c>
      <c r="F37" s="69"/>
      <c r="G37" s="32">
        <f t="shared" si="0"/>
        <v>0</v>
      </c>
      <c r="I37" s="9"/>
      <c r="J37" s="9"/>
    </row>
    <row r="38" spans="1:10" ht="12.75">
      <c r="A38" s="29">
        <v>30</v>
      </c>
      <c r="B38" s="33" t="s">
        <v>30</v>
      </c>
      <c r="C38" s="42" t="s">
        <v>54</v>
      </c>
      <c r="D38" s="31" t="s">
        <v>31</v>
      </c>
      <c r="E38" s="28">
        <v>14</v>
      </c>
      <c r="F38" s="69"/>
      <c r="G38" s="32">
        <f t="shared" si="0"/>
        <v>0</v>
      </c>
      <c r="I38" s="9"/>
      <c r="J38" s="9"/>
    </row>
    <row r="39" spans="1:10" ht="12.75">
      <c r="A39" s="29">
        <v>31</v>
      </c>
      <c r="B39" s="33" t="s">
        <v>32</v>
      </c>
      <c r="C39" s="42" t="s">
        <v>54</v>
      </c>
      <c r="D39" s="31" t="s">
        <v>12</v>
      </c>
      <c r="E39" s="28">
        <v>8</v>
      </c>
      <c r="F39" s="69"/>
      <c r="G39" s="32">
        <f t="shared" si="0"/>
        <v>0</v>
      </c>
      <c r="I39" s="9"/>
      <c r="J39" s="9"/>
    </row>
    <row r="40" spans="1:10" ht="12.75">
      <c r="A40" s="29">
        <v>32</v>
      </c>
      <c r="B40" s="33" t="s">
        <v>33</v>
      </c>
      <c r="C40" s="42" t="s">
        <v>54</v>
      </c>
      <c r="D40" s="31" t="s">
        <v>12</v>
      </c>
      <c r="E40" s="28">
        <v>70</v>
      </c>
      <c r="F40" s="69"/>
      <c r="G40" s="32">
        <f t="shared" si="0"/>
        <v>0</v>
      </c>
      <c r="I40" s="9"/>
      <c r="J40" s="9"/>
    </row>
    <row r="41" spans="1:10" ht="22.5">
      <c r="A41" s="29">
        <v>33</v>
      </c>
      <c r="B41" s="33" t="s">
        <v>34</v>
      </c>
      <c r="C41" s="42" t="s">
        <v>54</v>
      </c>
      <c r="D41" s="31" t="s">
        <v>35</v>
      </c>
      <c r="E41" s="28">
        <v>10</v>
      </c>
      <c r="F41" s="69"/>
      <c r="G41" s="32">
        <f t="shared" si="0"/>
        <v>0</v>
      </c>
      <c r="I41" s="9"/>
      <c r="J41" s="9"/>
    </row>
    <row r="42" spans="1:10" ht="12.75">
      <c r="A42" s="29">
        <v>34</v>
      </c>
      <c r="B42" s="33" t="s">
        <v>36</v>
      </c>
      <c r="C42" s="42" t="s">
        <v>54</v>
      </c>
      <c r="D42" s="31" t="s">
        <v>12</v>
      </c>
      <c r="E42" s="28">
        <v>20</v>
      </c>
      <c r="F42" s="69"/>
      <c r="G42" s="32">
        <f t="shared" si="0"/>
        <v>0</v>
      </c>
      <c r="I42" s="9"/>
      <c r="J42" s="9"/>
    </row>
    <row r="43" spans="1:10" ht="12.75">
      <c r="A43" s="29">
        <v>35</v>
      </c>
      <c r="B43" s="33" t="s">
        <v>37</v>
      </c>
      <c r="C43" s="42" t="s">
        <v>54</v>
      </c>
      <c r="D43" s="31" t="s">
        <v>6</v>
      </c>
      <c r="E43" s="28">
        <v>1</v>
      </c>
      <c r="F43" s="69"/>
      <c r="G43" s="32">
        <f t="shared" si="0"/>
        <v>0</v>
      </c>
      <c r="I43" s="9"/>
      <c r="J43" s="9"/>
    </row>
    <row r="44" spans="1:10" ht="12.75">
      <c r="A44" s="29">
        <v>36</v>
      </c>
      <c r="B44" s="33" t="s">
        <v>38</v>
      </c>
      <c r="C44" s="42" t="s">
        <v>54</v>
      </c>
      <c r="D44" s="31" t="s">
        <v>5</v>
      </c>
      <c r="E44" s="28">
        <v>2</v>
      </c>
      <c r="F44" s="69"/>
      <c r="G44" s="32">
        <f t="shared" si="0"/>
        <v>0</v>
      </c>
      <c r="I44" s="9"/>
      <c r="J44" s="9"/>
    </row>
    <row r="45" spans="1:10" ht="12.75">
      <c r="A45" s="29">
        <v>37</v>
      </c>
      <c r="B45" s="33" t="s">
        <v>39</v>
      </c>
      <c r="C45" s="42" t="s">
        <v>54</v>
      </c>
      <c r="D45" s="31" t="s">
        <v>5</v>
      </c>
      <c r="E45" s="28">
        <v>45</v>
      </c>
      <c r="F45" s="69"/>
      <c r="G45" s="32">
        <f t="shared" si="0"/>
        <v>0</v>
      </c>
      <c r="I45" s="9"/>
      <c r="J45" s="9"/>
    </row>
    <row r="46" spans="1:10" ht="12.75">
      <c r="A46" s="13">
        <v>38</v>
      </c>
      <c r="B46" s="14" t="s">
        <v>40</v>
      </c>
      <c r="C46" s="42" t="s">
        <v>54</v>
      </c>
      <c r="D46" s="15" t="s">
        <v>5</v>
      </c>
      <c r="E46" s="16">
        <v>2</v>
      </c>
      <c r="F46" s="69"/>
      <c r="G46" s="32">
        <f t="shared" si="0"/>
        <v>0</v>
      </c>
      <c r="I46" s="9"/>
      <c r="J46" s="9"/>
    </row>
    <row r="47" spans="1:10" ht="12.75">
      <c r="A47" s="13">
        <v>39</v>
      </c>
      <c r="B47" s="14" t="s">
        <v>41</v>
      </c>
      <c r="C47" s="42" t="s">
        <v>54</v>
      </c>
      <c r="D47" s="15" t="s">
        <v>5</v>
      </c>
      <c r="E47" s="16">
        <v>2</v>
      </c>
      <c r="F47" s="69"/>
      <c r="G47" s="32">
        <f t="shared" si="0"/>
        <v>0</v>
      </c>
      <c r="I47" s="9"/>
      <c r="J47" s="9"/>
    </row>
    <row r="48" spans="1:10" ht="12.75">
      <c r="A48" s="13">
        <v>40</v>
      </c>
      <c r="B48" s="14" t="s">
        <v>45</v>
      </c>
      <c r="C48" s="42" t="s">
        <v>54</v>
      </c>
      <c r="D48" s="15" t="s">
        <v>5</v>
      </c>
      <c r="E48" s="16">
        <v>2</v>
      </c>
      <c r="F48" s="69"/>
      <c r="G48" s="32">
        <f t="shared" si="0"/>
        <v>0</v>
      </c>
      <c r="I48" s="9"/>
      <c r="J48" s="9"/>
    </row>
    <row r="49" spans="1:10" ht="12.75">
      <c r="A49" s="13">
        <v>41</v>
      </c>
      <c r="B49" s="14" t="s">
        <v>42</v>
      </c>
      <c r="C49" s="42" t="s">
        <v>54</v>
      </c>
      <c r="D49" s="15" t="s">
        <v>5</v>
      </c>
      <c r="E49" s="16">
        <v>2</v>
      </c>
      <c r="F49" s="69"/>
      <c r="G49" s="32">
        <f t="shared" si="0"/>
        <v>0</v>
      </c>
      <c r="I49" s="9"/>
      <c r="J49" s="9"/>
    </row>
    <row r="50" spans="1:10" ht="12.75">
      <c r="A50" s="13">
        <v>42</v>
      </c>
      <c r="B50" s="14" t="s">
        <v>43</v>
      </c>
      <c r="C50" s="42" t="s">
        <v>54</v>
      </c>
      <c r="D50" s="15" t="s">
        <v>6</v>
      </c>
      <c r="E50" s="16">
        <v>1</v>
      </c>
      <c r="F50" s="69"/>
      <c r="G50" s="32">
        <f t="shared" si="0"/>
        <v>0</v>
      </c>
      <c r="I50" s="9"/>
      <c r="J50" s="9"/>
    </row>
    <row r="51" spans="1:10" ht="12.75">
      <c r="A51" s="13">
        <v>43</v>
      </c>
      <c r="B51" s="14" t="s">
        <v>71</v>
      </c>
      <c r="C51" s="42" t="s">
        <v>54</v>
      </c>
      <c r="D51" s="15" t="s">
        <v>6</v>
      </c>
      <c r="E51" s="16">
        <v>1</v>
      </c>
      <c r="F51" s="69"/>
      <c r="G51" s="32">
        <f t="shared" si="0"/>
        <v>0</v>
      </c>
      <c r="I51" s="9"/>
      <c r="J51" s="9"/>
    </row>
    <row r="52" spans="1:10" ht="22.5">
      <c r="A52" s="13">
        <v>44</v>
      </c>
      <c r="B52" s="14" t="s">
        <v>72</v>
      </c>
      <c r="C52" s="42" t="s">
        <v>54</v>
      </c>
      <c r="D52" s="15" t="s">
        <v>5</v>
      </c>
      <c r="E52" s="16">
        <v>1</v>
      </c>
      <c r="F52" s="69"/>
      <c r="G52" s="32">
        <f t="shared" si="0"/>
        <v>0</v>
      </c>
      <c r="I52" s="9"/>
      <c r="J52" s="9"/>
    </row>
    <row r="53" spans="1:10" ht="12" customHeight="1">
      <c r="A53" s="10"/>
      <c r="B53" s="11"/>
      <c r="C53" s="11"/>
      <c r="D53" s="40"/>
      <c r="E53" s="71" t="s">
        <v>50</v>
      </c>
      <c r="F53" s="71"/>
      <c r="G53" s="18">
        <f>SUM(G9:G52)</f>
        <v>0</v>
      </c>
      <c r="I53" s="9"/>
      <c r="J53" s="9"/>
    </row>
    <row r="54" spans="1:7" ht="12" customHeight="1">
      <c r="A54" s="59" t="s">
        <v>66</v>
      </c>
      <c r="B54" s="60"/>
      <c r="C54" s="17"/>
      <c r="D54" s="17"/>
      <c r="E54" s="17"/>
      <c r="F54" s="17"/>
      <c r="G54" s="17"/>
    </row>
    <row r="55" spans="1:7" ht="12" customHeight="1">
      <c r="A55" s="54" t="s">
        <v>58</v>
      </c>
      <c r="B55" s="55"/>
      <c r="C55" s="37"/>
      <c r="D55" s="37"/>
      <c r="E55" s="71" t="s">
        <v>52</v>
      </c>
      <c r="F55" s="71"/>
      <c r="G55" s="70"/>
    </row>
    <row r="56" spans="1:7" ht="12" customHeight="1">
      <c r="A56" s="54" t="s">
        <v>57</v>
      </c>
      <c r="B56" s="56"/>
      <c r="C56" s="34"/>
      <c r="D56" s="34"/>
      <c r="E56" s="71" t="s">
        <v>51</v>
      </c>
      <c r="F56" s="71"/>
      <c r="G56" s="36">
        <f>G55+G53</f>
        <v>0</v>
      </c>
    </row>
    <row r="57" spans="1:7" ht="12" customHeight="1">
      <c r="A57" s="52" t="s">
        <v>53</v>
      </c>
      <c r="B57" s="56"/>
      <c r="C57" s="34"/>
      <c r="D57" s="34"/>
      <c r="E57" s="38"/>
      <c r="F57" s="34"/>
      <c r="G57" s="39">
        <f>+G56*21/100</f>
        <v>0</v>
      </c>
    </row>
    <row r="58" spans="1:7" ht="12" customHeight="1">
      <c r="A58" s="53" t="s">
        <v>59</v>
      </c>
      <c r="B58" s="56"/>
      <c r="C58" s="34"/>
      <c r="D58" s="34"/>
      <c r="E58" s="26"/>
      <c r="F58" s="25"/>
      <c r="G58" s="35">
        <f>SUM(G56:G57)</f>
        <v>0</v>
      </c>
    </row>
    <row r="59" spans="1:7" ht="12.75">
      <c r="A59" s="57" t="s">
        <v>67</v>
      </c>
      <c r="B59" s="58"/>
      <c r="C59" s="21"/>
      <c r="D59" s="21"/>
      <c r="E59" s="21"/>
      <c r="F59" s="22"/>
      <c r="G59" s="23"/>
    </row>
    <row r="60" spans="2:7" ht="12.75">
      <c r="B60" s="27"/>
      <c r="C60" s="27"/>
      <c r="D60" s="21"/>
      <c r="E60" s="21"/>
      <c r="F60" s="22"/>
      <c r="G60" s="23"/>
    </row>
    <row r="61" spans="1:7" ht="12.75">
      <c r="A61" s="61" t="s">
        <v>68</v>
      </c>
      <c r="B61" s="62"/>
      <c r="C61" s="27"/>
      <c r="D61" s="21"/>
      <c r="E61" s="21"/>
      <c r="F61" s="22"/>
      <c r="G61" s="23"/>
    </row>
    <row r="62" spans="1:7" ht="36" customHeight="1">
      <c r="A62" s="76" t="s">
        <v>69</v>
      </c>
      <c r="B62" s="76"/>
      <c r="C62" s="27"/>
      <c r="D62" s="21"/>
      <c r="E62" s="22"/>
      <c r="F62" s="23"/>
      <c r="G62" s="20"/>
    </row>
    <row r="63" spans="2:7" ht="12.75">
      <c r="B63" s="27"/>
      <c r="C63" s="27"/>
      <c r="D63" s="24"/>
      <c r="E63" s="20"/>
      <c r="F63" s="20"/>
      <c r="G63" s="20"/>
    </row>
    <row r="64" spans="1:7" ht="26.25" customHeight="1">
      <c r="A64" s="27"/>
      <c r="B64" s="27"/>
      <c r="C64" s="27"/>
      <c r="D64" s="24"/>
      <c r="E64" s="20"/>
      <c r="F64" s="20"/>
      <c r="G64" s="20"/>
    </row>
    <row r="65" spans="1:7" ht="12.75">
      <c r="A65" s="20"/>
      <c r="B65" s="20"/>
      <c r="C65" s="20"/>
      <c r="D65" s="24"/>
      <c r="E65" s="20"/>
      <c r="F65" s="20"/>
      <c r="G65" s="20"/>
    </row>
    <row r="66" spans="1:7" ht="23.25" customHeight="1">
      <c r="A66" s="72"/>
      <c r="B66" s="72"/>
      <c r="C66" s="72"/>
      <c r="D66" s="72"/>
      <c r="E66" s="72"/>
      <c r="F66" s="72"/>
      <c r="G66" s="20"/>
    </row>
    <row r="67" spans="1:7" ht="20.25" customHeight="1">
      <c r="A67" s="72"/>
      <c r="B67" s="72"/>
      <c r="C67" s="72"/>
      <c r="D67" s="72"/>
      <c r="E67" s="72"/>
      <c r="F67" s="72"/>
      <c r="G67" s="20"/>
    </row>
    <row r="68" spans="1:7" ht="20.25" customHeight="1">
      <c r="A68" s="72"/>
      <c r="B68" s="72"/>
      <c r="C68" s="72"/>
      <c r="D68" s="72"/>
      <c r="E68" s="72"/>
      <c r="F68" s="72"/>
      <c r="G68" s="20"/>
    </row>
    <row r="69" spans="1:7" ht="17.25" customHeight="1">
      <c r="A69" s="72"/>
      <c r="B69" s="72"/>
      <c r="C69" s="72"/>
      <c r="D69" s="72"/>
      <c r="E69" s="72"/>
      <c r="F69" s="72"/>
      <c r="G69" s="20"/>
    </row>
    <row r="70" spans="1:7" ht="12.75">
      <c r="A70" s="20"/>
      <c r="B70" s="20"/>
      <c r="C70" s="20"/>
      <c r="D70" s="20"/>
      <c r="E70" s="24"/>
      <c r="F70" s="20"/>
      <c r="G70" s="20"/>
    </row>
  </sheetData>
  <sheetProtection/>
  <mergeCells count="10">
    <mergeCell ref="E53:F53"/>
    <mergeCell ref="A66:F67"/>
    <mergeCell ref="A68:F68"/>
    <mergeCell ref="A69:F69"/>
    <mergeCell ref="A2:G2"/>
    <mergeCell ref="A3:G3"/>
    <mergeCell ref="A4:G4"/>
    <mergeCell ref="E56:F56"/>
    <mergeCell ref="E55:F55"/>
    <mergeCell ref="A62:B62"/>
  </mergeCells>
  <printOptions/>
  <pageMargins left="0.5905511811023623" right="0.3937007874015748" top="0.5905511811023623" bottom="0.984251968503937" header="0.1968503937007874" footer="0.5118110236220472"/>
  <pageSetup horizontalDpi="300" verticalDpi="300" orientation="landscape" paperSize="9" scale="88" r:id="rId1"/>
  <headerFooter alignWithMargins="0">
    <oddFooter>&amp;C&amp;F&amp;RStránka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Arch Atelier 2001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frantisek navratil</dc:creator>
  <cp:keywords/>
  <dc:description/>
  <cp:lastModifiedBy>Milena Petz</cp:lastModifiedBy>
  <cp:lastPrinted>2023-05-02T08:06:40Z</cp:lastPrinted>
  <dcterms:created xsi:type="dcterms:W3CDTF">2009-11-19T11:36:41Z</dcterms:created>
  <dcterms:modified xsi:type="dcterms:W3CDTF">2024-03-08T07:24:24Z</dcterms:modified>
  <cp:category/>
  <cp:version/>
  <cp:contentType/>
  <cp:contentStatus/>
</cp:coreProperties>
</file>