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P:\15ZAKAZKY\PM_VZ\178_Helenin_vymena osvetleni\01 Zadávací dokumentace\"/>
    </mc:Choice>
  </mc:AlternateContent>
  <bookViews>
    <workbookView xWindow="0" yWindow="0" windowWidth="25200" windowHeight="11250"/>
  </bookViews>
  <sheets>
    <sheet name="Položkový rozpočet" sheetId="2" r:id="rId1"/>
    <sheet name="Souhrn" sheetId="6" r:id="rId2"/>
    <sheet name="SO 01" sheetId="3" r:id="rId3"/>
    <sheet name="SO 02" sheetId="4" r:id="rId4"/>
    <sheet name="SO 03" sheetId="5" r:id="rId5"/>
    <sheet name="Přehled" sheetId="1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F14" i="2"/>
  <c r="F13" i="2"/>
  <c r="F12" i="2"/>
  <c r="E17" i="2"/>
  <c r="E19" i="2"/>
  <c r="E5" i="2"/>
  <c r="E18" i="2"/>
  <c r="E16" i="2"/>
  <c r="E15" i="2"/>
  <c r="E14" i="2"/>
  <c r="E13" i="2"/>
  <c r="E12" i="2"/>
  <c r="E11" i="2"/>
  <c r="E10" i="2"/>
  <c r="E9" i="2"/>
  <c r="E8" i="2"/>
  <c r="E7" i="2"/>
  <c r="E6" i="2"/>
  <c r="O7" i="6"/>
  <c r="N7" i="6" l="1"/>
  <c r="M7" i="6"/>
  <c r="L7" i="6"/>
  <c r="K7" i="6"/>
  <c r="J7" i="6"/>
  <c r="I7" i="6"/>
  <c r="D7" i="6"/>
  <c r="C7" i="6"/>
  <c r="B7" i="6"/>
  <c r="N6" i="6"/>
  <c r="M6" i="6"/>
  <c r="L6" i="6"/>
  <c r="K6" i="6"/>
  <c r="J6" i="6"/>
  <c r="I6" i="6"/>
  <c r="H6" i="6"/>
  <c r="G6" i="6"/>
  <c r="F6" i="6"/>
  <c r="E6" i="6"/>
  <c r="D6" i="6"/>
  <c r="C6" i="6"/>
  <c r="B6" i="6"/>
  <c r="N4" i="6"/>
  <c r="N5" i="6"/>
  <c r="M5" i="6"/>
  <c r="L5" i="6"/>
  <c r="K5" i="6"/>
  <c r="J5" i="6"/>
  <c r="I5" i="6"/>
  <c r="H5" i="6"/>
  <c r="G5" i="6"/>
  <c r="F5" i="6"/>
  <c r="E5" i="6"/>
  <c r="D5" i="6"/>
  <c r="C5" i="6"/>
  <c r="B5" i="6"/>
  <c r="D6" i="3"/>
  <c r="B4" i="6"/>
  <c r="C4" i="6"/>
  <c r="D4" i="6"/>
  <c r="I4" i="6"/>
  <c r="J4" i="6"/>
  <c r="L4" i="6"/>
  <c r="K4" i="6"/>
  <c r="M4" i="6"/>
  <c r="H4" i="6" l="1"/>
  <c r="G4" i="6"/>
  <c r="F4" i="6"/>
  <c r="E4" i="6"/>
  <c r="H7" i="6" l="1"/>
  <c r="F7" i="6"/>
  <c r="E7" i="6"/>
  <c r="N6" i="3"/>
  <c r="M6" i="3"/>
  <c r="L6" i="3"/>
  <c r="K6" i="3"/>
  <c r="M32" i="4"/>
  <c r="L32" i="4"/>
  <c r="K32" i="4"/>
  <c r="M16" i="5"/>
  <c r="L16" i="5"/>
  <c r="N16" i="5"/>
  <c r="K16" i="5"/>
  <c r="O16" i="5"/>
  <c r="J16" i="5"/>
  <c r="I16" i="5"/>
  <c r="H16" i="5"/>
  <c r="G16" i="5"/>
  <c r="F16" i="5"/>
  <c r="E16" i="5"/>
  <c r="D16" i="5"/>
  <c r="O32" i="4"/>
  <c r="J32" i="4"/>
  <c r="I32" i="4"/>
  <c r="H32" i="4"/>
  <c r="G32" i="4"/>
  <c r="F32" i="4"/>
  <c r="E32" i="4"/>
  <c r="D32" i="4"/>
  <c r="O6" i="3"/>
  <c r="J6" i="3"/>
  <c r="I6" i="3"/>
  <c r="H6" i="3"/>
  <c r="G6" i="3"/>
  <c r="F6" i="3"/>
  <c r="E6" i="3"/>
  <c r="F16" i="2"/>
  <c r="F11" i="2"/>
  <c r="F10" i="2"/>
  <c r="F9" i="2"/>
  <c r="F7" i="2"/>
  <c r="F6" i="2"/>
  <c r="F18" i="2"/>
  <c r="F5" i="2"/>
  <c r="G7" i="6" l="1"/>
  <c r="F8" i="2"/>
  <c r="F17" i="2"/>
  <c r="F19" i="2"/>
  <c r="F20" i="2" l="1"/>
  <c r="F22" i="2" s="1"/>
  <c r="F21" i="2" l="1"/>
  <c r="O55" i="1" l="1"/>
  <c r="N55" i="1"/>
  <c r="M55" i="1"/>
  <c r="L55" i="1"/>
  <c r="K55" i="1"/>
  <c r="D55" i="1"/>
  <c r="J55" i="1"/>
  <c r="I55" i="1"/>
  <c r="H55" i="1"/>
  <c r="G55" i="1"/>
  <c r="F55" i="1"/>
  <c r="E55" i="1"/>
  <c r="N32" i="4"/>
</calcChain>
</file>

<file path=xl/sharedStrings.xml><?xml version="1.0" encoding="utf-8"?>
<sst xmlns="http://schemas.openxmlformats.org/spreadsheetml/2006/main" count="308" uniqueCount="111">
  <si>
    <t>Značení místností ve výkresech</t>
  </si>
  <si>
    <t>Počet demontovaných svítidel</t>
  </si>
  <si>
    <t>Výměna osvětlení - SUPŠ Helenín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</si>
  <si>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</si>
  <si>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</si>
  <si>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</si>
  <si>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</si>
  <si>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</si>
  <si>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</si>
  <si>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</si>
  <si>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</si>
  <si>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</si>
  <si>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</si>
  <si>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</si>
  <si>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</si>
  <si>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SO 01.1.12</t>
  </si>
  <si>
    <t xml:space="preserve">Učebna </t>
  </si>
  <si>
    <t>SO 01.1.14</t>
  </si>
  <si>
    <t>SO 01.1.15</t>
  </si>
  <si>
    <t>Kabinet</t>
  </si>
  <si>
    <t>SO 02.1.06</t>
  </si>
  <si>
    <t>Jídelna</t>
  </si>
  <si>
    <t>SO 02.2.04</t>
  </si>
  <si>
    <t>SO02.2.05</t>
  </si>
  <si>
    <t>Učebna</t>
  </si>
  <si>
    <t>SO02.2.06</t>
  </si>
  <si>
    <t>SO02.2.07</t>
  </si>
  <si>
    <t>SO02.2.08</t>
  </si>
  <si>
    <t>SO02.3.04</t>
  </si>
  <si>
    <t>SO02.3.07</t>
  </si>
  <si>
    <t>Učebna - malba</t>
  </si>
  <si>
    <t>SO02.3.08</t>
  </si>
  <si>
    <t>SO02.3.09</t>
  </si>
  <si>
    <t>Sklad</t>
  </si>
  <si>
    <t>SO02.4.04</t>
  </si>
  <si>
    <t>Dílna</t>
  </si>
  <si>
    <t>SO02.4.05</t>
  </si>
  <si>
    <t>SO02.4.04a</t>
  </si>
  <si>
    <t>Šatna</t>
  </si>
  <si>
    <t xml:space="preserve">Kabinet </t>
  </si>
  <si>
    <t>SO02.4.06</t>
  </si>
  <si>
    <t>SO02.4.07</t>
  </si>
  <si>
    <t>SO02.4.08</t>
  </si>
  <si>
    <t>SO02.5.04</t>
  </si>
  <si>
    <t>SO02.5.05</t>
  </si>
  <si>
    <t>SO02.5.06</t>
  </si>
  <si>
    <t>SO02.5.07</t>
  </si>
  <si>
    <t>SO02.5.08</t>
  </si>
  <si>
    <t>SO02.5.09</t>
  </si>
  <si>
    <t>SO02.5.10</t>
  </si>
  <si>
    <t>SO02.5.11</t>
  </si>
  <si>
    <t>Fotoateliér</t>
  </si>
  <si>
    <t>SO02.5.12</t>
  </si>
  <si>
    <t>SO02.5.11b</t>
  </si>
  <si>
    <t>SO02.5.13</t>
  </si>
  <si>
    <t>SO02.5.12b</t>
  </si>
  <si>
    <t>SO02.5.14</t>
  </si>
  <si>
    <t>Chodba</t>
  </si>
  <si>
    <t>SO03.1.01</t>
  </si>
  <si>
    <t>Ateliér</t>
  </si>
  <si>
    <t>SO03.1.03</t>
  </si>
  <si>
    <t>SO03.1.05</t>
  </si>
  <si>
    <t>SO03.1.06</t>
  </si>
  <si>
    <t>SO03.1.07</t>
  </si>
  <si>
    <t>SO03.2.03</t>
  </si>
  <si>
    <t>SO03.2.04</t>
  </si>
  <si>
    <t>SO03.2.05</t>
  </si>
  <si>
    <t>SO03.2.06</t>
  </si>
  <si>
    <t>SO03.2.10</t>
  </si>
  <si>
    <t>SO03.3.02</t>
  </si>
  <si>
    <t>SO03.3.03</t>
  </si>
  <si>
    <t>SO03.3.04</t>
  </si>
  <si>
    <t>SO 01</t>
  </si>
  <si>
    <t>SO 02</t>
  </si>
  <si>
    <t>SO 03</t>
  </si>
  <si>
    <t>Značení místostí v budově, takto označené místnosti budou v navrhovaném  projektu osvětlení</t>
  </si>
  <si>
    <r>
      <rPr>
        <b/>
        <sz val="11"/>
        <color indexed="8"/>
        <rFont val="Calibri"/>
        <family val="2"/>
        <charset val="238"/>
      </rPr>
      <t>Příloha č. 1</t>
    </r>
    <r>
      <rPr>
        <sz val="11"/>
        <color indexed="8"/>
        <rFont val="Calibri"/>
        <family val="2"/>
        <charset val="238"/>
      </rPr>
      <t xml:space="preserve"> Výzvy k podání nabídek / smlouvy - </t>
    </r>
    <r>
      <rPr>
        <b/>
        <sz val="11"/>
        <color indexed="8"/>
        <rFont val="Calibri"/>
        <family val="2"/>
        <charset val="238"/>
      </rPr>
      <t>Soupis dodávek a prací / Položkový rozpočet</t>
    </r>
  </si>
  <si>
    <t>plnění</t>
  </si>
  <si>
    <t>výrobce</t>
  </si>
  <si>
    <t>označení
(model, typ)</t>
  </si>
  <si>
    <t>jednotková cena
(Kč bez DPH)</t>
  </si>
  <si>
    <t>ks</t>
  </si>
  <si>
    <t>cena za položku
(Kč bez DPH)</t>
  </si>
  <si>
    <t>svítidlo A</t>
  </si>
  <si>
    <t>svítidlo B</t>
  </si>
  <si>
    <t>svítidlo C</t>
  </si>
  <si>
    <t>svítidlo D</t>
  </si>
  <si>
    <t>svítidlo E</t>
  </si>
  <si>
    <t>svítidlo F</t>
  </si>
  <si>
    <t>svítidlo G</t>
  </si>
  <si>
    <t>svítidlo H</t>
  </si>
  <si>
    <t>svítidlo I</t>
  </si>
  <si>
    <t>svítidlo J</t>
  </si>
  <si>
    <t>svítidlo K</t>
  </si>
  <si>
    <t>svítidlo L</t>
  </si>
  <si>
    <t>demontáž stávajících svítidel 
(vč. zapravení stávajících otvorů)</t>
  </si>
  <si>
    <t>-</t>
  </si>
  <si>
    <t>ekologická likvidace demontovaných svítidel 
(vč. dokladu o jejím provedení)</t>
  </si>
  <si>
    <t>cena celkem v Kč bez DPH</t>
  </si>
  <si>
    <t>DPH 21 %</t>
  </si>
  <si>
    <t>cena celkem v Kč vč. DPH</t>
  </si>
  <si>
    <t>m.č.</t>
  </si>
  <si>
    <t>název</t>
  </si>
  <si>
    <t xml:space="preserve">počet svítidel </t>
  </si>
  <si>
    <t>celkem</t>
  </si>
  <si>
    <t>Souhrnný přehled počtu jednotlivých druhů svítidel - k montáži</t>
  </si>
  <si>
    <t>SO</t>
  </si>
  <si>
    <t>celkem svítidel k montáži</t>
  </si>
  <si>
    <t>Celkem demontovaných svítidel</t>
  </si>
  <si>
    <r>
      <rPr>
        <sz val="11"/>
        <color indexed="8"/>
        <rFont val="Calibri"/>
        <family val="2"/>
        <charset val="238"/>
      </rPr>
      <t xml:space="preserve">Veřejná zakázka </t>
    </r>
    <r>
      <rPr>
        <b/>
        <sz val="11"/>
        <color indexed="8"/>
        <rFont val="Calibri"/>
        <family val="2"/>
        <charset val="238"/>
      </rPr>
      <t>Výměna svítidel - Jihlava - Helenín</t>
    </r>
  </si>
  <si>
    <t>montáž dodaných svítidel 
vč. el. zapojení, zapravení stropů/stěn (otvory po původních svítidlech) a potřebného materiálu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</si>
</sst>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medium">
        <color auto="1"/>
      </right>
      <top/>
      <bottom style="dashed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medium">
        <color auto="1"/>
      </right>
      <top style="dashed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0" fillId="0" borderId="0" xfId="0" applyFill="1" applyBorder="1"/>
    <xf numFmtId="0" fontId="0" fillId="3" borderId="1" xfId="0" applyFill="1" applyBorder="1"/>
    <xf numFmtId="0" fontId="0" fillId="0" borderId="0" xfId="0" applyAlignment="1">
      <alignment horizontal="center"/>
    </xf>
    <xf numFmtId="0" fontId="0" fillId="0" borderId="0" xfId="0" applyFill="1"/>
    <xf numFmtId="0" fontId="0" fillId="0" borderId="1" xfId="0" applyFill="1" applyBorder="1"/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0" borderId="0" xfId="0" applyFont="1" applyAlignment="1" applyProtection="1"/>
    <xf numFmtId="0" fontId="0" fillId="0" borderId="0" xfId="0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5" fillId="0" borderId="0" xfId="0" applyFont="1" applyAlignment="1" applyProtection="1"/>
    <xf numFmtId="0" fontId="0" fillId="0" borderId="0" xfId="0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0" fillId="0" borderId="0" xfId="0" applyBorder="1" applyAlignment="1"/>
    <xf numFmtId="0" fontId="0" fillId="5" borderId="3" xfId="0" applyFont="1" applyFill="1" applyBorder="1" applyAlignment="1">
      <alignment vertical="top"/>
    </xf>
    <xf numFmtId="0" fontId="0" fillId="5" borderId="4" xfId="0" applyFont="1" applyFill="1" applyBorder="1" applyAlignment="1" applyProtection="1">
      <alignment horizontal="center" vertical="top"/>
    </xf>
    <xf numFmtId="0" fontId="0" fillId="5" borderId="4" xfId="0" applyFont="1" applyFill="1" applyBorder="1" applyAlignment="1" applyProtection="1">
      <alignment horizontal="center" vertical="top" wrapText="1"/>
    </xf>
    <xf numFmtId="0" fontId="0" fillId="5" borderId="4" xfId="0" applyFont="1" applyFill="1" applyBorder="1" applyAlignment="1">
      <alignment horizontal="center" vertical="top" wrapText="1"/>
    </xf>
    <xf numFmtId="0" fontId="0" fillId="5" borderId="4" xfId="0" applyFont="1" applyFill="1" applyBorder="1" applyAlignment="1">
      <alignment horizontal="center" vertical="top"/>
    </xf>
    <xf numFmtId="0" fontId="0" fillId="5" borderId="5" xfId="0" applyFont="1" applyFill="1" applyBorder="1" applyAlignment="1">
      <alignment horizontal="center" vertical="top" wrapText="1"/>
    </xf>
    <xf numFmtId="0" fontId="0" fillId="0" borderId="6" xfId="0" applyBorder="1"/>
    <xf numFmtId="0" fontId="0" fillId="7" borderId="7" xfId="0" applyFill="1" applyBorder="1" applyAlignment="1" applyProtection="1">
      <alignment wrapText="1"/>
      <protection locked="0"/>
    </xf>
    <xf numFmtId="4" fontId="0" fillId="7" borderId="8" xfId="0" applyNumberFormat="1" applyFill="1" applyBorder="1" applyProtection="1">
      <protection locked="0"/>
    </xf>
    <xf numFmtId="0" fontId="0" fillId="0" borderId="8" xfId="0" applyBorder="1"/>
    <xf numFmtId="4" fontId="0" fillId="0" borderId="9" xfId="0" applyNumberFormat="1" applyBorder="1"/>
    <xf numFmtId="0" fontId="0" fillId="0" borderId="10" xfId="0" applyBorder="1"/>
    <xf numFmtId="0" fontId="0" fillId="7" borderId="11" xfId="0" applyFill="1" applyBorder="1" applyAlignment="1" applyProtection="1">
      <alignment wrapText="1"/>
      <protection locked="0"/>
    </xf>
    <xf numFmtId="4" fontId="0" fillId="7" borderId="12" xfId="0" applyNumberFormat="1" applyFill="1" applyBorder="1" applyProtection="1">
      <protection locked="0"/>
    </xf>
    <xf numFmtId="0" fontId="0" fillId="0" borderId="12" xfId="0" applyBorder="1"/>
    <xf numFmtId="4" fontId="0" fillId="0" borderId="13" xfId="0" applyNumberFormat="1" applyBorder="1"/>
    <xf numFmtId="0" fontId="0" fillId="0" borderId="10" xfId="0" applyBorder="1" applyAlignment="1">
      <alignment wrapText="1"/>
    </xf>
    <xf numFmtId="4" fontId="0" fillId="7" borderId="12" xfId="0" applyNumberFormat="1" applyFill="1" applyBorder="1" applyAlignment="1" applyProtection="1">
      <alignment vertical="center"/>
      <protection locked="0"/>
    </xf>
    <xf numFmtId="0" fontId="0" fillId="0" borderId="12" xfId="0" applyBorder="1" applyAlignment="1">
      <alignment vertical="center"/>
    </xf>
    <xf numFmtId="4" fontId="0" fillId="0" borderId="13" xfId="0" applyNumberFormat="1" applyBorder="1" applyAlignment="1">
      <alignment vertical="center"/>
    </xf>
    <xf numFmtId="4" fontId="0" fillId="7" borderId="12" xfId="0" applyNumberFormat="1" applyFill="1" applyBorder="1" applyAlignment="1" applyProtection="1">
      <alignment horizontal="right" vertical="center"/>
      <protection locked="0"/>
    </xf>
    <xf numFmtId="0" fontId="0" fillId="0" borderId="11" xfId="0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horizontal="center" wrapText="1"/>
    </xf>
    <xf numFmtId="4" fontId="0" fillId="7" borderId="16" xfId="0" applyNumberFormat="1" applyFill="1" applyBorder="1" applyProtection="1">
      <protection locked="0"/>
    </xf>
    <xf numFmtId="0" fontId="0" fillId="0" borderId="16" xfId="0" applyBorder="1"/>
    <xf numFmtId="4" fontId="0" fillId="0" borderId="17" xfId="0" applyNumberFormat="1" applyBorder="1"/>
    <xf numFmtId="4" fontId="3" fillId="0" borderId="5" xfId="0" applyNumberFormat="1" applyFont="1" applyBorder="1"/>
    <xf numFmtId="4" fontId="0" fillId="0" borderId="23" xfId="0" applyNumberFormat="1" applyBorder="1"/>
    <xf numFmtId="4" fontId="3" fillId="5" borderId="5" xfId="0" applyNumberFormat="1" applyFont="1" applyFill="1" applyBorder="1"/>
    <xf numFmtId="0" fontId="0" fillId="0" borderId="1" xfId="0" applyBorder="1"/>
    <xf numFmtId="0" fontId="0" fillId="0" borderId="34" xfId="0" applyBorder="1"/>
    <xf numFmtId="0" fontId="0" fillId="0" borderId="35" xfId="0" applyBorder="1"/>
    <xf numFmtId="0" fontId="3" fillId="0" borderId="30" xfId="0" applyFont="1" applyBorder="1"/>
    <xf numFmtId="0" fontId="3" fillId="0" borderId="32" xfId="0" applyFont="1" applyBorder="1"/>
    <xf numFmtId="0" fontId="3" fillId="0" borderId="38" xfId="0" applyFont="1" applyBorder="1"/>
    <xf numFmtId="0" fontId="3" fillId="0" borderId="39" xfId="0" applyFont="1" applyBorder="1"/>
    <xf numFmtId="0" fontId="3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40" xfId="0" applyFont="1" applyBorder="1"/>
    <xf numFmtId="0" fontId="0" fillId="0" borderId="31" xfId="0" applyFill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1" xfId="0" applyBorder="1"/>
    <xf numFmtId="0" fontId="3" fillId="0" borderId="4" xfId="0" applyFont="1" applyBorder="1"/>
    <xf numFmtId="0" fontId="3" fillId="0" borderId="41" xfId="0" applyFont="1" applyBorder="1"/>
    <xf numFmtId="0" fontId="3" fillId="0" borderId="5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7" fillId="0" borderId="0" xfId="0" applyFont="1"/>
    <xf numFmtId="0" fontId="3" fillId="4" borderId="24" xfId="0" applyFont="1" applyFill="1" applyBorder="1"/>
    <xf numFmtId="0" fontId="3" fillId="4" borderId="26" xfId="0" applyFont="1" applyFill="1" applyBorder="1" applyAlignment="1">
      <alignment horizontal="center"/>
    </xf>
    <xf numFmtId="0" fontId="0" fillId="0" borderId="46" xfId="0" applyBorder="1"/>
    <xf numFmtId="0" fontId="0" fillId="0" borderId="25" xfId="0" applyBorder="1" applyAlignment="1">
      <alignment horizontal="center"/>
    </xf>
    <xf numFmtId="0" fontId="0" fillId="0" borderId="47" xfId="0" applyBorder="1"/>
    <xf numFmtId="0" fontId="3" fillId="4" borderId="30" xfId="0" applyFont="1" applyFill="1" applyBorder="1"/>
    <xf numFmtId="0" fontId="3" fillId="4" borderId="32" xfId="0" applyFont="1" applyFill="1" applyBorder="1" applyAlignment="1">
      <alignment horizontal="center"/>
    </xf>
    <xf numFmtId="0" fontId="0" fillId="0" borderId="49" xfId="0" applyBorder="1"/>
    <xf numFmtId="0" fontId="0" fillId="0" borderId="50" xfId="0" applyBorder="1"/>
    <xf numFmtId="0" fontId="3" fillId="4" borderId="51" xfId="0" applyFont="1" applyFill="1" applyBorder="1"/>
    <xf numFmtId="0" fontId="3" fillId="4" borderId="48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0" borderId="28" xfId="0" applyBorder="1"/>
    <xf numFmtId="0" fontId="0" fillId="0" borderId="52" xfId="0" applyBorder="1"/>
    <xf numFmtId="0" fontId="3" fillId="4" borderId="42" xfId="0" applyFont="1" applyFill="1" applyBorder="1"/>
    <xf numFmtId="0" fontId="0" fillId="4" borderId="53" xfId="0" applyFont="1" applyFill="1" applyBorder="1" applyAlignment="1">
      <alignment horizontal="center" wrapText="1"/>
    </xf>
    <xf numFmtId="0" fontId="3" fillId="4" borderId="42" xfId="0" applyFont="1" applyFill="1" applyBorder="1" applyAlignment="1">
      <alignment horizontal="center" wrapText="1"/>
    </xf>
    <xf numFmtId="0" fontId="3" fillId="4" borderId="53" xfId="0" applyFont="1" applyFill="1" applyBorder="1" applyAlignment="1">
      <alignment horizontal="right"/>
    </xf>
    <xf numFmtId="0" fontId="3" fillId="0" borderId="18" xfId="0" applyFont="1" applyBorder="1" applyAlignment="1"/>
    <xf numFmtId="0" fontId="3" fillId="0" borderId="19" xfId="0" applyFont="1" applyBorder="1" applyAlignment="1"/>
    <xf numFmtId="0" fontId="3" fillId="0" borderId="20" xfId="0" applyFont="1" applyBorder="1" applyAlignment="1"/>
    <xf numFmtId="0" fontId="0" fillId="0" borderId="21" xfId="0" applyBorder="1" applyAlignment="1"/>
    <xf numFmtId="0" fontId="0" fillId="0" borderId="0" xfId="0" applyBorder="1" applyAlignment="1"/>
    <xf numFmtId="0" fontId="0" fillId="0" borderId="22" xfId="0" applyBorder="1" applyAlignment="1"/>
    <xf numFmtId="0" fontId="3" fillId="5" borderId="18" xfId="0" applyFont="1" applyFill="1" applyBorder="1" applyAlignment="1"/>
    <xf numFmtId="0" fontId="3" fillId="5" borderId="19" xfId="0" applyFont="1" applyFill="1" applyBorder="1" applyAlignment="1"/>
    <xf numFmtId="0" fontId="3" fillId="5" borderId="20" xfId="0" applyFont="1" applyFill="1" applyBorder="1" applyAlignment="1"/>
    <xf numFmtId="0" fontId="4" fillId="0" borderId="0" xfId="0" applyFont="1" applyAlignment="1" applyProtection="1">
      <alignment horizontal="left"/>
    </xf>
    <xf numFmtId="0" fontId="3" fillId="0" borderId="36" xfId="0" applyFont="1" applyBorder="1" applyAlignment="1">
      <alignment horizontal="left" indent="1"/>
    </xf>
    <xf numFmtId="0" fontId="3" fillId="0" borderId="37" xfId="0" applyFont="1" applyBorder="1" applyAlignment="1">
      <alignment horizontal="left" indent="1"/>
    </xf>
    <xf numFmtId="0" fontId="3" fillId="5" borderId="24" xfId="0" applyFont="1" applyFill="1" applyBorder="1" applyAlignment="1">
      <alignment horizontal="center" vertical="center"/>
    </xf>
    <xf numFmtId="0" fontId="3" fillId="5" borderId="30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33" xfId="0" applyBorder="1" applyAlignment="1">
      <alignment horizontal="center"/>
    </xf>
    <xf numFmtId="0" fontId="3" fillId="0" borderId="42" xfId="0" applyFont="1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topLeftCell="A10" workbookViewId="0">
      <selection activeCell="D18" sqref="D18"/>
    </sheetView>
  </sheetViews>
  <sheetFormatPr defaultRowHeight="15" x14ac:dyDescent="0.25"/>
  <cols>
    <col min="1" max="1" width="30.42578125" customWidth="1"/>
    <col min="2" max="2" width="15.85546875" customWidth="1"/>
    <col min="3" max="3" width="16.7109375" customWidth="1"/>
    <col min="4" max="4" width="16.42578125" customWidth="1"/>
    <col min="5" max="5" width="11.140625" customWidth="1"/>
  </cols>
  <sheetData>
    <row r="1" spans="1:6" x14ac:dyDescent="0.25">
      <c r="A1" s="108" t="s">
        <v>109</v>
      </c>
      <c r="B1" s="108"/>
      <c r="C1" s="16"/>
      <c r="D1" s="17"/>
      <c r="E1" s="18"/>
      <c r="F1" s="18"/>
    </row>
    <row r="2" spans="1:6" x14ac:dyDescent="0.25">
      <c r="A2" s="19" t="s">
        <v>76</v>
      </c>
      <c r="B2" s="19"/>
      <c r="C2" s="19"/>
      <c r="D2" s="20"/>
      <c r="E2" s="21"/>
      <c r="F2" s="21"/>
    </row>
    <row r="3" spans="1:6" ht="15.75" thickBot="1" x14ac:dyDescent="0.3">
      <c r="A3" s="22"/>
      <c r="B3" s="22"/>
      <c r="C3" s="22"/>
      <c r="D3" s="22"/>
      <c r="E3" s="22"/>
      <c r="F3" s="22"/>
    </row>
    <row r="4" spans="1:6" ht="60.75" thickBot="1" x14ac:dyDescent="0.3">
      <c r="A4" s="23" t="s">
        <v>77</v>
      </c>
      <c r="B4" s="24" t="s">
        <v>78</v>
      </c>
      <c r="C4" s="25" t="s">
        <v>79</v>
      </c>
      <c r="D4" s="26" t="s">
        <v>80</v>
      </c>
      <c r="E4" s="27" t="s">
        <v>81</v>
      </c>
      <c r="F4" s="28" t="s">
        <v>82</v>
      </c>
    </row>
    <row r="5" spans="1:6" x14ac:dyDescent="0.25">
      <c r="A5" s="29" t="s">
        <v>83</v>
      </c>
      <c r="B5" s="30"/>
      <c r="C5" s="30"/>
      <c r="D5" s="31"/>
      <c r="E5" s="32">
        <f>Souhrn!B7</f>
        <v>239</v>
      </c>
      <c r="F5" s="33">
        <f>D5*E5</f>
        <v>0</v>
      </c>
    </row>
    <row r="6" spans="1:6" x14ac:dyDescent="0.25">
      <c r="A6" s="34" t="s">
        <v>84</v>
      </c>
      <c r="B6" s="35"/>
      <c r="C6" s="35"/>
      <c r="D6" s="36"/>
      <c r="E6" s="37">
        <f>Souhrn!C7</f>
        <v>75</v>
      </c>
      <c r="F6" s="38">
        <f t="shared" ref="F6:F19" si="0">D6*E6</f>
        <v>0</v>
      </c>
    </row>
    <row r="7" spans="1:6" x14ac:dyDescent="0.25">
      <c r="A7" s="34" t="s">
        <v>85</v>
      </c>
      <c r="B7" s="35"/>
      <c r="C7" s="35"/>
      <c r="D7" s="36"/>
      <c r="E7" s="37">
        <f>Souhrn!D7</f>
        <v>84</v>
      </c>
      <c r="F7" s="38">
        <f t="shared" si="0"/>
        <v>0</v>
      </c>
    </row>
    <row r="8" spans="1:6" x14ac:dyDescent="0.25">
      <c r="A8" s="34" t="s">
        <v>86</v>
      </c>
      <c r="B8" s="35"/>
      <c r="C8" s="35"/>
      <c r="D8" s="36"/>
      <c r="E8" s="37">
        <f>Souhrn!E7</f>
        <v>163</v>
      </c>
      <c r="F8" s="38">
        <f t="shared" si="0"/>
        <v>0</v>
      </c>
    </row>
    <row r="9" spans="1:6" x14ac:dyDescent="0.25">
      <c r="A9" s="39" t="s">
        <v>87</v>
      </c>
      <c r="B9" s="35"/>
      <c r="C9" s="35"/>
      <c r="D9" s="40"/>
      <c r="E9" s="41">
        <f>Souhrn!F7</f>
        <v>10</v>
      </c>
      <c r="F9" s="42">
        <f t="shared" si="0"/>
        <v>0</v>
      </c>
    </row>
    <row r="10" spans="1:6" x14ac:dyDescent="0.25">
      <c r="A10" s="34" t="s">
        <v>88</v>
      </c>
      <c r="B10" s="35"/>
      <c r="C10" s="35"/>
      <c r="D10" s="36"/>
      <c r="E10" s="37">
        <f>Souhrn!G7</f>
        <v>40</v>
      </c>
      <c r="F10" s="38">
        <f t="shared" si="0"/>
        <v>0</v>
      </c>
    </row>
    <row r="11" spans="1:6" x14ac:dyDescent="0.25">
      <c r="A11" s="39" t="s">
        <v>89</v>
      </c>
      <c r="B11" s="35"/>
      <c r="C11" s="35"/>
      <c r="D11" s="43"/>
      <c r="E11" s="41">
        <f>Souhrn!H7</f>
        <v>12</v>
      </c>
      <c r="F11" s="42">
        <f t="shared" si="0"/>
        <v>0</v>
      </c>
    </row>
    <row r="12" spans="1:6" x14ac:dyDescent="0.25">
      <c r="A12" s="39" t="s">
        <v>90</v>
      </c>
      <c r="B12" s="35"/>
      <c r="C12" s="35"/>
      <c r="D12" s="43"/>
      <c r="E12" s="41">
        <f>Souhrn!I7</f>
        <v>52</v>
      </c>
      <c r="F12" s="42">
        <f>D12*E12</f>
        <v>0</v>
      </c>
    </row>
    <row r="13" spans="1:6" x14ac:dyDescent="0.25">
      <c r="A13" s="39" t="s">
        <v>91</v>
      </c>
      <c r="B13" s="35"/>
      <c r="C13" s="35"/>
      <c r="D13" s="43"/>
      <c r="E13" s="41">
        <f>Souhrn!J7</f>
        <v>14</v>
      </c>
      <c r="F13" s="42">
        <f>D13*E13</f>
        <v>0</v>
      </c>
    </row>
    <row r="14" spans="1:6" x14ac:dyDescent="0.25">
      <c r="A14" s="39" t="s">
        <v>92</v>
      </c>
      <c r="B14" s="35"/>
      <c r="C14" s="35"/>
      <c r="D14" s="43"/>
      <c r="E14" s="41">
        <f>Souhrn!K7</f>
        <v>14</v>
      </c>
      <c r="F14" s="42">
        <f>D14*E14</f>
        <v>0</v>
      </c>
    </row>
    <row r="15" spans="1:6" x14ac:dyDescent="0.25">
      <c r="A15" s="39" t="s">
        <v>93</v>
      </c>
      <c r="B15" s="35"/>
      <c r="C15" s="35"/>
      <c r="D15" s="43"/>
      <c r="E15" s="41">
        <f>Souhrn!L7</f>
        <v>2</v>
      </c>
      <c r="F15" s="42">
        <f>D15*E15</f>
        <v>0</v>
      </c>
    </row>
    <row r="16" spans="1:6" x14ac:dyDescent="0.25">
      <c r="A16" s="39" t="s">
        <v>94</v>
      </c>
      <c r="B16" s="35"/>
      <c r="C16" s="35"/>
      <c r="D16" s="43"/>
      <c r="E16" s="41">
        <f>Souhrn!M7</f>
        <v>1</v>
      </c>
      <c r="F16" s="42">
        <f t="shared" si="0"/>
        <v>0</v>
      </c>
    </row>
    <row r="17" spans="1:6" ht="48" customHeight="1" x14ac:dyDescent="0.25">
      <c r="A17" s="39" t="s">
        <v>95</v>
      </c>
      <c r="B17" s="44" t="s">
        <v>96</v>
      </c>
      <c r="C17" s="44" t="s">
        <v>96</v>
      </c>
      <c r="D17" s="36"/>
      <c r="E17" s="37">
        <f>Souhrn!O7</f>
        <v>685</v>
      </c>
      <c r="F17" s="38">
        <f t="shared" si="0"/>
        <v>0</v>
      </c>
    </row>
    <row r="18" spans="1:6" ht="62.25" customHeight="1" x14ac:dyDescent="0.25">
      <c r="A18" s="39" t="s">
        <v>110</v>
      </c>
      <c r="B18" s="44" t="s">
        <v>96</v>
      </c>
      <c r="C18" s="44" t="s">
        <v>96</v>
      </c>
      <c r="D18" s="43"/>
      <c r="E18" s="41">
        <f>E5+E6+E7+E8+E9+E10+E11+E12+E13+E14+E15+E16</f>
        <v>706</v>
      </c>
      <c r="F18" s="42">
        <f t="shared" si="0"/>
        <v>0</v>
      </c>
    </row>
    <row r="19" spans="1:6" ht="53.25" customHeight="1" thickBot="1" x14ac:dyDescent="0.3">
      <c r="A19" s="45" t="s">
        <v>97</v>
      </c>
      <c r="B19" s="46" t="s">
        <v>96</v>
      </c>
      <c r="C19" s="46" t="s">
        <v>96</v>
      </c>
      <c r="D19" s="47"/>
      <c r="E19" s="48">
        <f>Souhrn!O7</f>
        <v>685</v>
      </c>
      <c r="F19" s="49">
        <f t="shared" si="0"/>
        <v>0</v>
      </c>
    </row>
    <row r="20" spans="1:6" ht="15.75" thickBot="1" x14ac:dyDescent="0.3">
      <c r="A20" s="99" t="s">
        <v>98</v>
      </c>
      <c r="B20" s="100"/>
      <c r="C20" s="100"/>
      <c r="D20" s="100"/>
      <c r="E20" s="101"/>
      <c r="F20" s="50">
        <f>SUM(F5:F19)</f>
        <v>0</v>
      </c>
    </row>
    <row r="21" spans="1:6" ht="15.75" thickBot="1" x14ac:dyDescent="0.3">
      <c r="A21" s="102" t="s">
        <v>99</v>
      </c>
      <c r="B21" s="103"/>
      <c r="C21" s="103"/>
      <c r="D21" s="103"/>
      <c r="E21" s="104"/>
      <c r="F21" s="51">
        <f>F20*0.21</f>
        <v>0</v>
      </c>
    </row>
    <row r="22" spans="1:6" ht="15.75" thickBot="1" x14ac:dyDescent="0.3">
      <c r="A22" s="105" t="s">
        <v>100</v>
      </c>
      <c r="B22" s="106"/>
      <c r="C22" s="106"/>
      <c r="D22" s="106"/>
      <c r="E22" s="107"/>
      <c r="F22" s="52">
        <f>F20*1.21</f>
        <v>0</v>
      </c>
    </row>
  </sheetData>
  <mergeCells count="4">
    <mergeCell ref="A20:E20"/>
    <mergeCell ref="A21:E21"/>
    <mergeCell ref="A22:E22"/>
    <mergeCell ref="A1:B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workbookViewId="0">
      <selection activeCell="N14" sqref="N14"/>
    </sheetView>
  </sheetViews>
  <sheetFormatPr defaultRowHeight="15" x14ac:dyDescent="0.25"/>
  <sheetData>
    <row r="1" spans="1:15" x14ac:dyDescent="0.25">
      <c r="A1" s="80" t="s">
        <v>105</v>
      </c>
      <c r="B1" s="80"/>
      <c r="C1" s="80"/>
      <c r="D1" s="80"/>
    </row>
    <row r="2" spans="1:15" ht="15.75" thickBot="1" x14ac:dyDescent="0.3"/>
    <row r="3" spans="1:15" ht="61.5" thickTop="1" thickBot="1" x14ac:dyDescent="0.3">
      <c r="A3" s="81" t="s">
        <v>106</v>
      </c>
      <c r="B3" s="91" t="s">
        <v>3</v>
      </c>
      <c r="C3" s="92" t="s">
        <v>4</v>
      </c>
      <c r="D3" s="91" t="s">
        <v>5</v>
      </c>
      <c r="E3" s="82" t="s">
        <v>6</v>
      </c>
      <c r="F3" s="82" t="s">
        <v>7</v>
      </c>
      <c r="G3" s="82" t="s">
        <v>8</v>
      </c>
      <c r="H3" s="82" t="s">
        <v>9</v>
      </c>
      <c r="I3" s="82" t="s">
        <v>10</v>
      </c>
      <c r="J3" s="82" t="s">
        <v>11</v>
      </c>
      <c r="K3" s="82" t="s">
        <v>12</v>
      </c>
      <c r="L3" s="82" t="s">
        <v>13</v>
      </c>
      <c r="M3" s="82" t="s">
        <v>14</v>
      </c>
      <c r="N3" s="97" t="s">
        <v>107</v>
      </c>
      <c r="O3" s="96" t="s">
        <v>108</v>
      </c>
    </row>
    <row r="4" spans="1:15" ht="15.75" thickTop="1" x14ac:dyDescent="0.25">
      <c r="A4" s="83" t="s">
        <v>72</v>
      </c>
      <c r="B4" s="88">
        <f>'SO 01'!D6</f>
        <v>0</v>
      </c>
      <c r="C4">
        <f>'SO 01'!E6</f>
        <v>0</v>
      </c>
      <c r="D4" s="88">
        <f>'SO 01'!F6</f>
        <v>0</v>
      </c>
      <c r="E4" s="84">
        <f>'SO 01'!G6</f>
        <v>24</v>
      </c>
      <c r="F4" s="84">
        <f>'SO 01'!H6</f>
        <v>10</v>
      </c>
      <c r="G4" s="84">
        <f>'SO 01'!I6</f>
        <v>0</v>
      </c>
      <c r="H4" s="84">
        <f>'SO 01'!J6</f>
        <v>0</v>
      </c>
      <c r="I4" s="84">
        <f>'SO 01'!K6</f>
        <v>0</v>
      </c>
      <c r="J4" s="84">
        <f>'SO 01'!L6</f>
        <v>0</v>
      </c>
      <c r="K4" s="84">
        <f>'SO 01'!M6</f>
        <v>0</v>
      </c>
      <c r="L4" s="84">
        <f>'SO 01'!N6</f>
        <v>0</v>
      </c>
      <c r="M4" s="84">
        <f>'SO 01'!O6</f>
        <v>0</v>
      </c>
      <c r="N4" s="93">
        <f>SUM(B4:M4)</f>
        <v>34</v>
      </c>
      <c r="O4" s="77">
        <v>34</v>
      </c>
    </row>
    <row r="5" spans="1:15" x14ac:dyDescent="0.25">
      <c r="A5" s="85" t="s">
        <v>73</v>
      </c>
      <c r="B5" s="89">
        <f>'SO 02'!D32</f>
        <v>239</v>
      </c>
      <c r="C5" s="89">
        <f>'SO 02'!E32</f>
        <v>0</v>
      </c>
      <c r="D5" s="89">
        <f>'SO 02'!F32</f>
        <v>84</v>
      </c>
      <c r="E5" s="62">
        <f>'SO 02'!G32</f>
        <v>139</v>
      </c>
      <c r="F5" s="62">
        <f>'SO 02'!H32</f>
        <v>0</v>
      </c>
      <c r="G5" s="62">
        <f>'SO 02'!I32</f>
        <v>24</v>
      </c>
      <c r="H5" s="62">
        <f>'SO 02'!J32</f>
        <v>0</v>
      </c>
      <c r="I5" s="62">
        <f>'SO 02'!K32</f>
        <v>0</v>
      </c>
      <c r="J5" s="62">
        <f>'SO 02'!L32</f>
        <v>14</v>
      </c>
      <c r="K5" s="62">
        <f>'SO 02'!M32</f>
        <v>14</v>
      </c>
      <c r="L5" s="62">
        <f>'SO 02'!N32</f>
        <v>0</v>
      </c>
      <c r="M5" s="62">
        <f>'SO 02'!O32</f>
        <v>0</v>
      </c>
      <c r="N5" s="94">
        <f>SUM(B5:M5)</f>
        <v>514</v>
      </c>
      <c r="O5" s="53">
        <v>494</v>
      </c>
    </row>
    <row r="6" spans="1:15" ht="15.75" thickBot="1" x14ac:dyDescent="0.3">
      <c r="A6" s="85" t="s">
        <v>74</v>
      </c>
      <c r="B6" s="89">
        <f>'SO 03'!D16</f>
        <v>0</v>
      </c>
      <c r="C6" s="89">
        <f>'SO 03'!E16</f>
        <v>75</v>
      </c>
      <c r="D6" s="89">
        <f>'SO 03'!F16</f>
        <v>0</v>
      </c>
      <c r="E6" s="62">
        <f>'SO 03'!G16</f>
        <v>0</v>
      </c>
      <c r="F6" s="62">
        <f>'SO 03'!H16</f>
        <v>0</v>
      </c>
      <c r="G6" s="62">
        <f>'SO 03'!I16</f>
        <v>16</v>
      </c>
      <c r="H6" s="62">
        <f>'SO 03'!J16</f>
        <v>12</v>
      </c>
      <c r="I6" s="62">
        <f>'SO 03'!K16</f>
        <v>52</v>
      </c>
      <c r="J6" s="62">
        <f>'SO 03'!L16</f>
        <v>0</v>
      </c>
      <c r="K6" s="62">
        <f>'SO 03'!M16</f>
        <v>0</v>
      </c>
      <c r="L6" s="62">
        <f>'SO 03'!N16</f>
        <v>2</v>
      </c>
      <c r="M6" s="62">
        <f>'SO 03'!O16</f>
        <v>1</v>
      </c>
      <c r="N6" s="94">
        <f>SUM(B6:M6)</f>
        <v>158</v>
      </c>
      <c r="O6" s="68">
        <v>157</v>
      </c>
    </row>
    <row r="7" spans="1:15" ht="16.5" thickTop="1" thickBot="1" x14ac:dyDescent="0.3">
      <c r="A7" s="86" t="s">
        <v>104</v>
      </c>
      <c r="B7" s="90">
        <f>SUM(B4:B6)</f>
        <v>239</v>
      </c>
      <c r="C7" s="90">
        <f>SUM(C4:C6)</f>
        <v>75</v>
      </c>
      <c r="D7" s="90">
        <f>SUM(D4:D6)</f>
        <v>84</v>
      </c>
      <c r="E7" s="87">
        <f t="shared" ref="E7:H7" si="0">SUM(E4:E6)</f>
        <v>163</v>
      </c>
      <c r="F7" s="87">
        <f t="shared" si="0"/>
        <v>10</v>
      </c>
      <c r="G7" s="87">
        <f t="shared" si="0"/>
        <v>40</v>
      </c>
      <c r="H7" s="87">
        <f t="shared" si="0"/>
        <v>12</v>
      </c>
      <c r="I7" s="87">
        <f>SUM(I4:I6)</f>
        <v>52</v>
      </c>
      <c r="J7" s="87">
        <f>SUM(J4:J6)</f>
        <v>14</v>
      </c>
      <c r="K7" s="87">
        <f>SUM(K4:K6)</f>
        <v>14</v>
      </c>
      <c r="L7" s="87">
        <f>SUM(L4:L6)</f>
        <v>2</v>
      </c>
      <c r="M7" s="87">
        <f>SUM(M4:M6)</f>
        <v>1</v>
      </c>
      <c r="N7" s="95">
        <f>SUM(B7:M7)</f>
        <v>706</v>
      </c>
      <c r="O7" s="98">
        <f>SUM(O4:O6)</f>
        <v>685</v>
      </c>
    </row>
    <row r="8" spans="1:15" ht="15.75" thickTop="1" x14ac:dyDescent="0.25"/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workbookViewId="0">
      <selection activeCell="D6" sqref="D6:O6"/>
    </sheetView>
  </sheetViews>
  <sheetFormatPr defaultRowHeight="15" x14ac:dyDescent="0.25"/>
  <cols>
    <col min="2" max="2" width="13.7109375" customWidth="1"/>
    <col min="3" max="3" width="11.42578125" customWidth="1"/>
  </cols>
  <sheetData>
    <row r="1" spans="1:15" ht="16.5" thickTop="1" thickBot="1" x14ac:dyDescent="0.3">
      <c r="A1" s="111" t="s">
        <v>72</v>
      </c>
      <c r="B1" s="113" t="s">
        <v>101</v>
      </c>
      <c r="C1" s="115" t="s">
        <v>102</v>
      </c>
      <c r="D1" s="117" t="s">
        <v>103</v>
      </c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9"/>
    </row>
    <row r="2" spans="1:15" ht="15.75" thickBot="1" x14ac:dyDescent="0.3">
      <c r="A2" s="112"/>
      <c r="B2" s="114"/>
      <c r="C2" s="116"/>
      <c r="D2" s="72" t="s">
        <v>3</v>
      </c>
      <c r="E2" s="73" t="s">
        <v>4</v>
      </c>
      <c r="F2" s="73" t="s">
        <v>5</v>
      </c>
      <c r="G2" s="73" t="s">
        <v>6</v>
      </c>
      <c r="H2" s="73" t="s">
        <v>7</v>
      </c>
      <c r="I2" s="73" t="s">
        <v>8</v>
      </c>
      <c r="J2" s="73" t="s">
        <v>9</v>
      </c>
      <c r="K2" s="74" t="s">
        <v>10</v>
      </c>
      <c r="L2" s="74" t="s">
        <v>11</v>
      </c>
      <c r="M2" s="74" t="s">
        <v>12</v>
      </c>
      <c r="N2" s="74" t="s">
        <v>13</v>
      </c>
      <c r="O2" s="75" t="s">
        <v>14</v>
      </c>
    </row>
    <row r="3" spans="1:15" ht="15.75" thickTop="1" x14ac:dyDescent="0.25">
      <c r="A3" s="120"/>
      <c r="B3" s="7" t="s">
        <v>15</v>
      </c>
      <c r="C3" s="7" t="s">
        <v>16</v>
      </c>
      <c r="D3" s="77"/>
      <c r="E3" s="77"/>
      <c r="F3" s="77"/>
      <c r="G3" s="77"/>
      <c r="H3" s="77">
        <v>10</v>
      </c>
      <c r="I3" s="77"/>
      <c r="J3" s="77"/>
      <c r="K3" s="78"/>
      <c r="L3" s="78"/>
      <c r="M3" s="78"/>
      <c r="N3" s="78"/>
      <c r="O3" s="79"/>
    </row>
    <row r="4" spans="1:15" x14ac:dyDescent="0.25">
      <c r="A4" s="121"/>
      <c r="B4" s="7" t="s">
        <v>17</v>
      </c>
      <c r="C4" s="7" t="s">
        <v>16</v>
      </c>
      <c r="D4" s="9"/>
      <c r="E4" s="9"/>
      <c r="F4" s="9"/>
      <c r="G4" s="53">
        <v>18</v>
      </c>
      <c r="H4" s="53"/>
      <c r="I4" s="9"/>
      <c r="J4" s="53"/>
      <c r="K4" s="54"/>
      <c r="L4" s="54"/>
      <c r="M4" s="54"/>
      <c r="N4" s="54"/>
      <c r="O4" s="55"/>
    </row>
    <row r="5" spans="1:15" ht="15.75" thickBot="1" x14ac:dyDescent="0.3">
      <c r="A5" s="121"/>
      <c r="B5" s="7" t="s">
        <v>18</v>
      </c>
      <c r="C5" s="7" t="s">
        <v>19</v>
      </c>
      <c r="D5" s="9"/>
      <c r="E5" s="9"/>
      <c r="F5" s="9"/>
      <c r="G5" s="53">
        <v>6</v>
      </c>
      <c r="H5" s="53"/>
      <c r="I5" s="9"/>
      <c r="J5" s="53"/>
      <c r="K5" s="54"/>
      <c r="L5" s="54"/>
      <c r="M5" s="54"/>
      <c r="N5" s="54"/>
      <c r="O5" s="55"/>
    </row>
    <row r="6" spans="1:15" ht="16.5" thickTop="1" thickBot="1" x14ac:dyDescent="0.3">
      <c r="A6" s="56" t="s">
        <v>72</v>
      </c>
      <c r="B6" s="109" t="s">
        <v>104</v>
      </c>
      <c r="C6" s="110"/>
      <c r="D6" s="57">
        <f>SUM(D3:D5)</f>
        <v>0</v>
      </c>
      <c r="E6" s="57">
        <f t="shared" ref="E6:O6" si="0">SUM(E3:E5)</f>
        <v>0</v>
      </c>
      <c r="F6" s="57">
        <f t="shared" si="0"/>
        <v>0</v>
      </c>
      <c r="G6" s="57">
        <f t="shared" si="0"/>
        <v>24</v>
      </c>
      <c r="H6" s="57">
        <f t="shared" si="0"/>
        <v>10</v>
      </c>
      <c r="I6" s="57">
        <f t="shared" si="0"/>
        <v>0</v>
      </c>
      <c r="J6" s="57">
        <f t="shared" si="0"/>
        <v>0</v>
      </c>
      <c r="K6" s="58">
        <f t="shared" si="0"/>
        <v>0</v>
      </c>
      <c r="L6" s="58">
        <f t="shared" si="0"/>
        <v>0</v>
      </c>
      <c r="M6" s="58">
        <f t="shared" si="0"/>
        <v>0</v>
      </c>
      <c r="N6" s="58">
        <f t="shared" si="0"/>
        <v>0</v>
      </c>
      <c r="O6" s="59">
        <f t="shared" si="0"/>
        <v>0</v>
      </c>
    </row>
    <row r="7" spans="1:15" ht="15.75" thickTop="1" x14ac:dyDescent="0.25"/>
  </sheetData>
  <mergeCells count="6">
    <mergeCell ref="B6:C6"/>
    <mergeCell ref="A1:A2"/>
    <mergeCell ref="B1:B2"/>
    <mergeCell ref="C1:C2"/>
    <mergeCell ref="D1:O1"/>
    <mergeCell ref="A3:A5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>
      <selection activeCell="D32" sqref="D32:O32"/>
    </sheetView>
  </sheetViews>
  <sheetFormatPr defaultRowHeight="15" x14ac:dyDescent="0.25"/>
  <cols>
    <col min="2" max="2" width="12.5703125" customWidth="1"/>
    <col min="3" max="3" width="18.85546875" customWidth="1"/>
  </cols>
  <sheetData>
    <row r="1" spans="1:15" ht="16.5" thickTop="1" thickBot="1" x14ac:dyDescent="0.3">
      <c r="A1" s="111" t="s">
        <v>73</v>
      </c>
      <c r="B1" s="113" t="s">
        <v>101</v>
      </c>
      <c r="C1" s="115" t="s">
        <v>102</v>
      </c>
      <c r="D1" s="117" t="s">
        <v>103</v>
      </c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9"/>
    </row>
    <row r="2" spans="1:15" ht="15.75" thickBot="1" x14ac:dyDescent="0.3">
      <c r="A2" s="112"/>
      <c r="B2" s="114"/>
      <c r="C2" s="116"/>
      <c r="D2" s="72" t="s">
        <v>3</v>
      </c>
      <c r="E2" s="73" t="s">
        <v>4</v>
      </c>
      <c r="F2" s="73" t="s">
        <v>5</v>
      </c>
      <c r="G2" s="73" t="s">
        <v>6</v>
      </c>
      <c r="H2" s="73" t="s">
        <v>7</v>
      </c>
      <c r="I2" s="73" t="s">
        <v>8</v>
      </c>
      <c r="J2" s="73" t="s">
        <v>9</v>
      </c>
      <c r="K2" s="74" t="s">
        <v>10</v>
      </c>
      <c r="L2" s="74" t="s">
        <v>11</v>
      </c>
      <c r="M2" s="74" t="s">
        <v>12</v>
      </c>
      <c r="N2" s="74" t="s">
        <v>13</v>
      </c>
      <c r="O2" s="75" t="s">
        <v>14</v>
      </c>
    </row>
    <row r="3" spans="1:15" ht="15.75" thickTop="1" x14ac:dyDescent="0.25">
      <c r="A3" s="120"/>
      <c r="B3" s="10" t="s">
        <v>20</v>
      </c>
      <c r="C3" s="10" t="s">
        <v>21</v>
      </c>
      <c r="D3" s="8">
        <v>53</v>
      </c>
      <c r="E3" s="8"/>
      <c r="F3" s="8"/>
    </row>
    <row r="4" spans="1:15" x14ac:dyDescent="0.25">
      <c r="A4" s="121"/>
      <c r="B4" s="10" t="s">
        <v>22</v>
      </c>
      <c r="C4" s="10" t="s">
        <v>19</v>
      </c>
      <c r="D4" s="8"/>
      <c r="E4" s="8"/>
      <c r="F4" s="8"/>
      <c r="M4">
        <v>2</v>
      </c>
    </row>
    <row r="5" spans="1:15" x14ac:dyDescent="0.25">
      <c r="A5" s="121"/>
      <c r="B5" s="10" t="s">
        <v>23</v>
      </c>
      <c r="C5" s="10" t="s">
        <v>24</v>
      </c>
      <c r="D5" s="8"/>
      <c r="E5" s="8"/>
      <c r="F5" s="8"/>
      <c r="G5">
        <v>12</v>
      </c>
    </row>
    <row r="6" spans="1:15" x14ac:dyDescent="0.25">
      <c r="A6" s="121"/>
      <c r="B6" s="10" t="s">
        <v>25</v>
      </c>
      <c r="C6" s="10" t="s">
        <v>19</v>
      </c>
      <c r="D6" s="8"/>
      <c r="E6" s="8"/>
      <c r="F6" s="8"/>
      <c r="H6" s="2"/>
      <c r="M6">
        <v>2</v>
      </c>
    </row>
    <row r="7" spans="1:15" x14ac:dyDescent="0.25">
      <c r="A7" s="121"/>
      <c r="B7" s="10" t="s">
        <v>26</v>
      </c>
      <c r="C7" s="10" t="s">
        <v>19</v>
      </c>
      <c r="D7" s="8"/>
      <c r="E7" s="8"/>
      <c r="F7" s="8"/>
      <c r="H7" s="2"/>
      <c r="M7">
        <v>2</v>
      </c>
    </row>
    <row r="8" spans="1:15" x14ac:dyDescent="0.25">
      <c r="A8" s="121"/>
      <c r="B8" s="10" t="s">
        <v>27</v>
      </c>
      <c r="C8" s="10" t="s">
        <v>24</v>
      </c>
      <c r="D8" s="8">
        <v>84</v>
      </c>
      <c r="E8" s="8"/>
      <c r="F8" s="8"/>
    </row>
    <row r="9" spans="1:15" x14ac:dyDescent="0.25">
      <c r="A9" s="121"/>
      <c r="B9" s="10" t="s">
        <v>28</v>
      </c>
      <c r="C9" s="10" t="s">
        <v>24</v>
      </c>
      <c r="D9" s="8">
        <v>37</v>
      </c>
      <c r="E9" s="8"/>
      <c r="F9" s="8"/>
    </row>
    <row r="10" spans="1:15" x14ac:dyDescent="0.25">
      <c r="A10" s="121"/>
      <c r="B10" s="10" t="s">
        <v>29</v>
      </c>
      <c r="C10" s="10" t="s">
        <v>30</v>
      </c>
      <c r="D10" s="8"/>
      <c r="E10" s="8"/>
      <c r="F10" s="8">
        <v>30</v>
      </c>
    </row>
    <row r="11" spans="1:15" x14ac:dyDescent="0.25">
      <c r="A11" s="121"/>
      <c r="B11" s="10" t="s">
        <v>31</v>
      </c>
      <c r="C11" s="10" t="s">
        <v>30</v>
      </c>
      <c r="F11">
        <v>54</v>
      </c>
    </row>
    <row r="12" spans="1:15" x14ac:dyDescent="0.25">
      <c r="A12" s="121"/>
      <c r="B12" s="10" t="s">
        <v>32</v>
      </c>
      <c r="C12" s="10" t="s">
        <v>33</v>
      </c>
      <c r="D12">
        <v>4</v>
      </c>
    </row>
    <row r="13" spans="1:15" x14ac:dyDescent="0.25">
      <c r="A13" s="121"/>
      <c r="B13" s="10" t="s">
        <v>34</v>
      </c>
      <c r="C13" s="11" t="s">
        <v>35</v>
      </c>
      <c r="D13">
        <v>58</v>
      </c>
    </row>
    <row r="14" spans="1:15" x14ac:dyDescent="0.25">
      <c r="A14" s="121"/>
      <c r="B14" s="10" t="s">
        <v>37</v>
      </c>
      <c r="C14" s="10" t="s">
        <v>38</v>
      </c>
      <c r="D14">
        <v>3</v>
      </c>
    </row>
    <row r="15" spans="1:15" x14ac:dyDescent="0.25">
      <c r="A15" s="121"/>
      <c r="B15" s="10" t="s">
        <v>36</v>
      </c>
      <c r="C15" s="10" t="s">
        <v>39</v>
      </c>
      <c r="M15">
        <v>4</v>
      </c>
    </row>
    <row r="16" spans="1:15" x14ac:dyDescent="0.25">
      <c r="A16" s="121"/>
      <c r="B16" s="10" t="s">
        <v>40</v>
      </c>
      <c r="C16" s="10" t="s">
        <v>16</v>
      </c>
      <c r="I16">
        <v>12</v>
      </c>
      <c r="L16">
        <v>2</v>
      </c>
    </row>
    <row r="17" spans="1:15" x14ac:dyDescent="0.25">
      <c r="A17" s="121"/>
      <c r="B17" s="10" t="s">
        <v>41</v>
      </c>
      <c r="C17" s="10" t="s">
        <v>16</v>
      </c>
      <c r="I17">
        <v>12</v>
      </c>
      <c r="L17">
        <v>2</v>
      </c>
    </row>
    <row r="18" spans="1:15" x14ac:dyDescent="0.25">
      <c r="A18" s="121"/>
      <c r="B18" s="12" t="s">
        <v>42</v>
      </c>
      <c r="C18" s="10" t="s">
        <v>19</v>
      </c>
      <c r="M18">
        <v>4</v>
      </c>
    </row>
    <row r="19" spans="1:15" x14ac:dyDescent="0.25">
      <c r="A19" s="121"/>
      <c r="B19" s="10" t="s">
        <v>43</v>
      </c>
      <c r="C19" s="10" t="s">
        <v>16</v>
      </c>
      <c r="G19">
        <v>15</v>
      </c>
      <c r="L19">
        <v>2</v>
      </c>
    </row>
    <row r="20" spans="1:15" x14ac:dyDescent="0.25">
      <c r="A20" s="121"/>
      <c r="B20" s="10" t="s">
        <v>44</v>
      </c>
      <c r="C20" s="10" t="s">
        <v>19</v>
      </c>
      <c r="G20">
        <v>6</v>
      </c>
    </row>
    <row r="21" spans="1:15" x14ac:dyDescent="0.25">
      <c r="A21" s="121"/>
      <c r="B21" s="10" t="s">
        <v>45</v>
      </c>
      <c r="C21" s="10" t="s">
        <v>24</v>
      </c>
      <c r="G21">
        <v>15</v>
      </c>
      <c r="L21">
        <v>2</v>
      </c>
    </row>
    <row r="22" spans="1:15" x14ac:dyDescent="0.25">
      <c r="A22" s="121"/>
      <c r="B22" s="10" t="s">
        <v>46</v>
      </c>
      <c r="C22" s="10" t="s">
        <v>19</v>
      </c>
      <c r="G22">
        <v>9</v>
      </c>
      <c r="L22">
        <v>2</v>
      </c>
    </row>
    <row r="23" spans="1:15" x14ac:dyDescent="0.25">
      <c r="A23" s="121"/>
      <c r="B23" s="10" t="s">
        <v>47</v>
      </c>
      <c r="C23" s="10" t="s">
        <v>16</v>
      </c>
      <c r="G23">
        <v>15</v>
      </c>
      <c r="L23">
        <v>2</v>
      </c>
    </row>
    <row r="24" spans="1:15" x14ac:dyDescent="0.25">
      <c r="A24" s="121"/>
      <c r="B24" s="10" t="s">
        <v>48</v>
      </c>
      <c r="C24" s="10" t="s">
        <v>19</v>
      </c>
      <c r="G24">
        <v>6</v>
      </c>
      <c r="L24">
        <v>2</v>
      </c>
    </row>
    <row r="25" spans="1:15" x14ac:dyDescent="0.25">
      <c r="A25" s="121"/>
      <c r="B25" s="10" t="s">
        <v>49</v>
      </c>
      <c r="C25" s="7" t="s">
        <v>24</v>
      </c>
      <c r="G25">
        <v>15</v>
      </c>
    </row>
    <row r="26" spans="1:15" x14ac:dyDescent="0.25">
      <c r="A26" s="121"/>
      <c r="B26" s="10" t="s">
        <v>50</v>
      </c>
      <c r="C26" s="7" t="s">
        <v>51</v>
      </c>
      <c r="G26">
        <v>7</v>
      </c>
    </row>
    <row r="27" spans="1:15" x14ac:dyDescent="0.25">
      <c r="A27" s="121"/>
      <c r="B27" s="10" t="s">
        <v>53</v>
      </c>
      <c r="C27" s="7" t="s">
        <v>19</v>
      </c>
      <c r="G27">
        <v>3</v>
      </c>
    </row>
    <row r="28" spans="1:15" x14ac:dyDescent="0.25">
      <c r="A28" s="121"/>
      <c r="B28" s="10" t="s">
        <v>52</v>
      </c>
      <c r="C28" s="7" t="s">
        <v>19</v>
      </c>
      <c r="D28" s="9"/>
      <c r="E28" s="9"/>
      <c r="F28" s="9"/>
      <c r="G28" s="9">
        <v>6</v>
      </c>
      <c r="H28" s="9"/>
    </row>
    <row r="29" spans="1:15" x14ac:dyDescent="0.25">
      <c r="A29" s="121"/>
      <c r="B29" s="10" t="s">
        <v>55</v>
      </c>
      <c r="C29" s="7" t="s">
        <v>51</v>
      </c>
      <c r="G29" s="5">
        <v>6</v>
      </c>
    </row>
    <row r="30" spans="1:15" x14ac:dyDescent="0.25">
      <c r="A30" s="121"/>
      <c r="B30" s="10" t="s">
        <v>54</v>
      </c>
      <c r="C30" s="7" t="s">
        <v>24</v>
      </c>
      <c r="G30" s="5">
        <v>14</v>
      </c>
    </row>
    <row r="31" spans="1:15" ht="15.75" thickBot="1" x14ac:dyDescent="0.3">
      <c r="A31" s="121"/>
      <c r="B31" s="10" t="s">
        <v>56</v>
      </c>
      <c r="C31" s="7" t="s">
        <v>57</v>
      </c>
      <c r="G31" s="5">
        <v>10</v>
      </c>
    </row>
    <row r="32" spans="1:15" ht="16.5" thickTop="1" thickBot="1" x14ac:dyDescent="0.3">
      <c r="A32" s="56" t="s">
        <v>73</v>
      </c>
      <c r="B32" s="109" t="s">
        <v>104</v>
      </c>
      <c r="C32" s="122"/>
      <c r="D32" s="76">
        <f t="shared" ref="D32:O32" si="0">SUM(D3:D31)</f>
        <v>239</v>
      </c>
      <c r="E32" s="69">
        <f t="shared" si="0"/>
        <v>0</v>
      </c>
      <c r="F32" s="69">
        <f t="shared" si="0"/>
        <v>84</v>
      </c>
      <c r="G32" s="69">
        <f t="shared" si="0"/>
        <v>139</v>
      </c>
      <c r="H32" s="69">
        <f t="shared" si="0"/>
        <v>0</v>
      </c>
      <c r="I32" s="69">
        <f t="shared" si="0"/>
        <v>24</v>
      </c>
      <c r="J32" s="69">
        <f t="shared" si="0"/>
        <v>0</v>
      </c>
      <c r="K32" s="70">
        <f t="shared" si="0"/>
        <v>0</v>
      </c>
      <c r="L32" s="70">
        <f t="shared" si="0"/>
        <v>14</v>
      </c>
      <c r="M32" s="70">
        <f t="shared" si="0"/>
        <v>14</v>
      </c>
      <c r="N32" s="70">
        <f t="shared" si="0"/>
        <v>0</v>
      </c>
      <c r="O32" s="71">
        <f t="shared" si="0"/>
        <v>0</v>
      </c>
    </row>
    <row r="33" ht="15.75" thickTop="1" x14ac:dyDescent="0.25"/>
  </sheetData>
  <mergeCells count="6">
    <mergeCell ref="B32:C32"/>
    <mergeCell ref="A1:A2"/>
    <mergeCell ref="B1:B2"/>
    <mergeCell ref="C1:C2"/>
    <mergeCell ref="D1:O1"/>
    <mergeCell ref="A3:A31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D16" sqref="D16:O16"/>
    </sheetView>
  </sheetViews>
  <sheetFormatPr defaultRowHeight="15" x14ac:dyDescent="0.25"/>
  <cols>
    <col min="2" max="2" width="12.42578125" customWidth="1"/>
    <col min="3" max="3" width="11.7109375" customWidth="1"/>
  </cols>
  <sheetData>
    <row r="1" spans="1:15" ht="15.75" thickTop="1" x14ac:dyDescent="0.25">
      <c r="A1" s="111" t="s">
        <v>74</v>
      </c>
      <c r="B1" s="113" t="s">
        <v>101</v>
      </c>
      <c r="C1" s="115" t="s">
        <v>102</v>
      </c>
      <c r="D1" s="117" t="s">
        <v>103</v>
      </c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9"/>
    </row>
    <row r="2" spans="1:15" ht="15.75" thickBot="1" x14ac:dyDescent="0.3">
      <c r="A2" s="112"/>
      <c r="B2" s="114"/>
      <c r="C2" s="124"/>
      <c r="D2" s="60" t="s">
        <v>3</v>
      </c>
      <c r="E2" s="60" t="s">
        <v>4</v>
      </c>
      <c r="F2" s="60" t="s">
        <v>5</v>
      </c>
      <c r="G2" s="60" t="s">
        <v>6</v>
      </c>
      <c r="H2" s="60" t="s">
        <v>7</v>
      </c>
      <c r="I2" s="60" t="s">
        <v>8</v>
      </c>
      <c r="J2" s="60" t="s">
        <v>9</v>
      </c>
      <c r="K2" s="63" t="s">
        <v>10</v>
      </c>
      <c r="L2" s="63" t="s">
        <v>11</v>
      </c>
      <c r="M2" s="63" t="s">
        <v>12</v>
      </c>
      <c r="N2" s="63" t="s">
        <v>13</v>
      </c>
      <c r="O2" s="64" t="s">
        <v>14</v>
      </c>
    </row>
    <row r="3" spans="1:15" ht="15.75" thickTop="1" x14ac:dyDescent="0.25">
      <c r="A3" s="120"/>
      <c r="B3" s="61" t="s">
        <v>58</v>
      </c>
      <c r="C3" s="62" t="s">
        <v>59</v>
      </c>
      <c r="D3" s="53"/>
      <c r="E3" s="53">
        <v>47</v>
      </c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15" x14ac:dyDescent="0.25">
      <c r="A4" s="121"/>
      <c r="B4" s="61" t="s">
        <v>60</v>
      </c>
      <c r="C4" s="62" t="s">
        <v>35</v>
      </c>
      <c r="D4" s="53"/>
      <c r="E4" s="53">
        <v>28</v>
      </c>
      <c r="F4" s="53"/>
      <c r="G4" s="53"/>
      <c r="H4" s="53"/>
      <c r="I4" s="53"/>
      <c r="J4" s="53"/>
      <c r="K4" s="53"/>
      <c r="L4" s="53"/>
      <c r="M4" s="53"/>
      <c r="N4" s="53"/>
      <c r="O4" s="53"/>
    </row>
    <row r="5" spans="1:15" x14ac:dyDescent="0.25">
      <c r="A5" s="121"/>
      <c r="B5" s="61" t="s">
        <v>61</v>
      </c>
      <c r="C5" s="62" t="s">
        <v>19</v>
      </c>
      <c r="D5" s="53"/>
      <c r="E5" s="53"/>
      <c r="F5" s="53"/>
      <c r="G5" s="53"/>
      <c r="H5" s="53"/>
      <c r="I5" s="53">
        <v>3</v>
      </c>
      <c r="J5" s="53"/>
      <c r="K5" s="53"/>
      <c r="L5" s="53"/>
      <c r="M5" s="53"/>
      <c r="N5" s="53"/>
      <c r="O5" s="53"/>
    </row>
    <row r="6" spans="1:15" x14ac:dyDescent="0.25">
      <c r="A6" s="121"/>
      <c r="B6" s="61" t="s">
        <v>62</v>
      </c>
      <c r="C6" s="62" t="s">
        <v>33</v>
      </c>
      <c r="D6" s="53"/>
      <c r="E6" s="53"/>
      <c r="F6" s="53"/>
      <c r="G6" s="53"/>
      <c r="H6" s="53"/>
      <c r="I6" s="53">
        <v>4</v>
      </c>
      <c r="J6" s="53"/>
      <c r="K6" s="53"/>
      <c r="L6" s="53"/>
      <c r="M6" s="53"/>
      <c r="N6" s="53"/>
      <c r="O6" s="53"/>
    </row>
    <row r="7" spans="1:15" x14ac:dyDescent="0.25">
      <c r="A7" s="121"/>
      <c r="B7" s="61" t="s">
        <v>63</v>
      </c>
      <c r="C7" s="62" t="s">
        <v>57</v>
      </c>
      <c r="D7" s="53"/>
      <c r="E7" s="53"/>
      <c r="F7" s="53"/>
      <c r="G7" s="53"/>
      <c r="H7" s="53"/>
      <c r="I7" s="53">
        <v>3</v>
      </c>
      <c r="J7" s="53"/>
      <c r="K7" s="53"/>
      <c r="L7" s="53"/>
      <c r="M7" s="53"/>
      <c r="N7" s="53"/>
      <c r="O7" s="53"/>
    </row>
    <row r="8" spans="1:15" x14ac:dyDescent="0.25">
      <c r="A8" s="121"/>
      <c r="B8" s="61" t="s">
        <v>64</v>
      </c>
      <c r="C8" s="62" t="s">
        <v>19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>
        <v>2</v>
      </c>
      <c r="O8" s="53">
        <v>1</v>
      </c>
    </row>
    <row r="9" spans="1:15" x14ac:dyDescent="0.25">
      <c r="A9" s="121"/>
      <c r="B9" s="61" t="s">
        <v>65</v>
      </c>
      <c r="C9" s="62" t="s">
        <v>24</v>
      </c>
      <c r="D9" s="53"/>
      <c r="E9" s="53"/>
      <c r="F9" s="53"/>
      <c r="G9" s="53"/>
      <c r="H9" s="53"/>
      <c r="I9" s="53"/>
      <c r="J9" s="53"/>
      <c r="K9" s="53">
        <v>12</v>
      </c>
      <c r="L9" s="53"/>
      <c r="M9" s="53"/>
      <c r="N9" s="53"/>
      <c r="O9" s="53"/>
    </row>
    <row r="10" spans="1:15" x14ac:dyDescent="0.25">
      <c r="A10" s="121"/>
      <c r="B10" s="61" t="s">
        <v>66</v>
      </c>
      <c r="C10" s="62" t="s">
        <v>24</v>
      </c>
      <c r="D10" s="53"/>
      <c r="E10" s="53"/>
      <c r="F10" s="53"/>
      <c r="G10" s="53"/>
      <c r="H10" s="53"/>
      <c r="I10" s="53"/>
      <c r="J10" s="53"/>
      <c r="K10" s="53">
        <v>12</v>
      </c>
      <c r="L10" s="53"/>
      <c r="M10" s="53"/>
      <c r="N10" s="53"/>
      <c r="O10" s="53"/>
    </row>
    <row r="11" spans="1:15" x14ac:dyDescent="0.25">
      <c r="A11" s="121"/>
      <c r="B11" s="61" t="s">
        <v>67</v>
      </c>
      <c r="C11" s="62" t="s">
        <v>24</v>
      </c>
      <c r="D11" s="53"/>
      <c r="E11" s="53"/>
      <c r="F11" s="53"/>
      <c r="G11" s="53"/>
      <c r="H11" s="53"/>
      <c r="I11" s="53"/>
      <c r="J11" s="53"/>
      <c r="K11" s="53">
        <v>12</v>
      </c>
      <c r="L11" s="53"/>
      <c r="M11" s="53"/>
      <c r="N11" s="53"/>
      <c r="O11" s="53"/>
    </row>
    <row r="12" spans="1:15" x14ac:dyDescent="0.25">
      <c r="A12" s="121"/>
      <c r="B12" s="61" t="s">
        <v>68</v>
      </c>
      <c r="C12" s="62" t="s">
        <v>24</v>
      </c>
      <c r="D12" s="53"/>
      <c r="E12" s="53"/>
      <c r="F12" s="53"/>
      <c r="G12" s="53"/>
      <c r="H12" s="53"/>
      <c r="I12" s="53"/>
      <c r="J12" s="53">
        <v>12</v>
      </c>
      <c r="K12" s="53"/>
      <c r="L12" s="53"/>
      <c r="M12" s="53"/>
      <c r="N12" s="53"/>
      <c r="O12" s="53"/>
    </row>
    <row r="13" spans="1:15" x14ac:dyDescent="0.25">
      <c r="A13" s="121"/>
      <c r="B13" s="61" t="s">
        <v>69</v>
      </c>
      <c r="C13" s="62" t="s">
        <v>33</v>
      </c>
      <c r="D13" s="53"/>
      <c r="E13" s="53"/>
      <c r="F13" s="53"/>
      <c r="G13" s="53"/>
      <c r="H13" s="53"/>
      <c r="I13" s="53">
        <v>2</v>
      </c>
      <c r="J13" s="53"/>
      <c r="K13" s="53"/>
      <c r="L13" s="53"/>
      <c r="M13" s="53"/>
      <c r="N13" s="53"/>
      <c r="O13" s="53"/>
    </row>
    <row r="14" spans="1:15" x14ac:dyDescent="0.25">
      <c r="A14" s="121"/>
      <c r="B14" s="61" t="s">
        <v>70</v>
      </c>
      <c r="C14" s="62" t="s">
        <v>59</v>
      </c>
      <c r="D14" s="53"/>
      <c r="E14" s="53"/>
      <c r="F14" s="53"/>
      <c r="G14" s="53"/>
      <c r="H14" s="53"/>
      <c r="I14" s="53"/>
      <c r="J14" s="53"/>
      <c r="K14" s="53">
        <v>16</v>
      </c>
      <c r="L14" s="53"/>
      <c r="M14" s="53"/>
      <c r="N14" s="53"/>
      <c r="O14" s="53"/>
    </row>
    <row r="15" spans="1:15" ht="15.75" thickBot="1" x14ac:dyDescent="0.3">
      <c r="A15" s="121"/>
      <c r="B15" s="66" t="s">
        <v>71</v>
      </c>
      <c r="C15" s="67" t="s">
        <v>19</v>
      </c>
      <c r="D15" s="68"/>
      <c r="E15" s="68"/>
      <c r="F15" s="68"/>
      <c r="G15" s="68"/>
      <c r="H15" s="68"/>
      <c r="I15" s="68">
        <v>4</v>
      </c>
      <c r="J15" s="68"/>
      <c r="K15" s="68"/>
      <c r="L15" s="68"/>
      <c r="M15" s="68"/>
      <c r="N15" s="68"/>
      <c r="O15" s="68"/>
    </row>
    <row r="16" spans="1:15" ht="15.75" thickBot="1" x14ac:dyDescent="0.3">
      <c r="A16" s="65" t="s">
        <v>74</v>
      </c>
      <c r="B16" s="123" t="s">
        <v>104</v>
      </c>
      <c r="C16" s="123"/>
      <c r="D16" s="69">
        <f t="shared" ref="D16:O16" si="0">SUM(D3:D15)</f>
        <v>0</v>
      </c>
      <c r="E16" s="69">
        <f t="shared" si="0"/>
        <v>75</v>
      </c>
      <c r="F16" s="69">
        <f t="shared" si="0"/>
        <v>0</v>
      </c>
      <c r="G16" s="69">
        <f t="shared" si="0"/>
        <v>0</v>
      </c>
      <c r="H16" s="69">
        <f t="shared" si="0"/>
        <v>0</v>
      </c>
      <c r="I16" s="69">
        <f t="shared" si="0"/>
        <v>16</v>
      </c>
      <c r="J16" s="69">
        <f t="shared" si="0"/>
        <v>12</v>
      </c>
      <c r="K16" s="70">
        <f t="shared" si="0"/>
        <v>52</v>
      </c>
      <c r="L16" s="70">
        <f t="shared" si="0"/>
        <v>0</v>
      </c>
      <c r="M16" s="70">
        <f t="shared" si="0"/>
        <v>0</v>
      </c>
      <c r="N16" s="70">
        <f t="shared" si="0"/>
        <v>2</v>
      </c>
      <c r="O16" s="71">
        <f t="shared" si="0"/>
        <v>1</v>
      </c>
    </row>
    <row r="17" ht="15.75" thickTop="1" x14ac:dyDescent="0.25"/>
  </sheetData>
  <mergeCells count="6">
    <mergeCell ref="B16:C16"/>
    <mergeCell ref="A1:A2"/>
    <mergeCell ref="B1:B2"/>
    <mergeCell ref="C1:C2"/>
    <mergeCell ref="D1:O1"/>
    <mergeCell ref="A3:A15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zoomScale="60" zoomScaleNormal="60" workbookViewId="0">
      <pane ySplit="1" topLeftCell="A11" activePane="bottomLeft" state="frozen"/>
      <selection pane="bottomLeft" activeCell="R47" sqref="R47"/>
    </sheetView>
  </sheetViews>
  <sheetFormatPr defaultRowHeight="15" x14ac:dyDescent="0.25"/>
  <cols>
    <col min="1" max="1" width="31.42578125" customWidth="1"/>
    <col min="2" max="2" width="31.7109375" customWidth="1"/>
    <col min="3" max="3" width="12.42578125" customWidth="1"/>
  </cols>
  <sheetData>
    <row r="1" spans="1:15" ht="45" x14ac:dyDescent="0.25">
      <c r="A1" s="125" t="s">
        <v>2</v>
      </c>
      <c r="B1" s="125"/>
      <c r="C1" s="2" t="s">
        <v>1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4" spans="1:15" ht="36.75" x14ac:dyDescent="0.25">
      <c r="A4" s="3" t="s">
        <v>0</v>
      </c>
      <c r="B4" s="4" t="s">
        <v>75</v>
      </c>
    </row>
    <row r="5" spans="1:15" x14ac:dyDescent="0.25">
      <c r="A5" s="15" t="s">
        <v>72</v>
      </c>
      <c r="B5" s="15" t="s">
        <v>72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5" x14ac:dyDescent="0.25">
      <c r="A6" s="1" t="s">
        <v>15</v>
      </c>
      <c r="B6" s="1" t="s">
        <v>16</v>
      </c>
      <c r="C6">
        <v>10</v>
      </c>
      <c r="H6">
        <v>10</v>
      </c>
    </row>
    <row r="7" spans="1:15" x14ac:dyDescent="0.25">
      <c r="A7" s="1" t="s">
        <v>17</v>
      </c>
      <c r="B7" s="1" t="s">
        <v>16</v>
      </c>
      <c r="C7">
        <v>18</v>
      </c>
      <c r="G7">
        <v>18</v>
      </c>
    </row>
    <row r="8" spans="1:15" x14ac:dyDescent="0.25">
      <c r="A8" s="1" t="s">
        <v>18</v>
      </c>
      <c r="B8" s="1" t="s">
        <v>19</v>
      </c>
      <c r="C8">
        <v>6</v>
      </c>
      <c r="G8">
        <v>6</v>
      </c>
    </row>
    <row r="9" spans="1:15" x14ac:dyDescent="0.25">
      <c r="A9" s="15" t="s">
        <v>73</v>
      </c>
      <c r="B9" s="15" t="s">
        <v>73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</row>
    <row r="10" spans="1:15" x14ac:dyDescent="0.25">
      <c r="A10" s="10" t="s">
        <v>20</v>
      </c>
      <c r="B10" s="10" t="s">
        <v>21</v>
      </c>
      <c r="C10" s="5">
        <v>53</v>
      </c>
      <c r="D10" s="8">
        <v>53</v>
      </c>
      <c r="E10" s="8"/>
      <c r="F10" s="8"/>
    </row>
    <row r="11" spans="1:15" x14ac:dyDescent="0.25">
      <c r="A11" s="10" t="s">
        <v>22</v>
      </c>
      <c r="B11" s="10" t="s">
        <v>19</v>
      </c>
      <c r="C11" s="5">
        <v>2</v>
      </c>
      <c r="D11" s="8"/>
      <c r="E11" s="8"/>
      <c r="F11" s="8"/>
      <c r="M11">
        <v>2</v>
      </c>
    </row>
    <row r="12" spans="1:15" x14ac:dyDescent="0.25">
      <c r="A12" s="10" t="s">
        <v>23</v>
      </c>
      <c r="B12" s="10" t="s">
        <v>24</v>
      </c>
      <c r="C12" s="5">
        <v>12</v>
      </c>
      <c r="D12" s="8"/>
      <c r="E12" s="8"/>
      <c r="F12" s="8"/>
      <c r="G12">
        <v>12</v>
      </c>
    </row>
    <row r="13" spans="1:15" x14ac:dyDescent="0.25">
      <c r="A13" s="10" t="s">
        <v>25</v>
      </c>
      <c r="B13" s="10" t="s">
        <v>19</v>
      </c>
      <c r="C13" s="5">
        <v>2</v>
      </c>
      <c r="D13" s="8"/>
      <c r="E13" s="8"/>
      <c r="F13" s="8"/>
      <c r="H13" s="2"/>
      <c r="M13">
        <v>2</v>
      </c>
    </row>
    <row r="14" spans="1:15" x14ac:dyDescent="0.25">
      <c r="A14" s="10" t="s">
        <v>26</v>
      </c>
      <c r="B14" s="10" t="s">
        <v>19</v>
      </c>
      <c r="C14" s="5">
        <v>2</v>
      </c>
      <c r="D14" s="8"/>
      <c r="E14" s="8"/>
      <c r="F14" s="8"/>
      <c r="H14" s="2"/>
      <c r="M14">
        <v>2</v>
      </c>
    </row>
    <row r="15" spans="1:15" x14ac:dyDescent="0.25">
      <c r="A15" s="10" t="s">
        <v>27</v>
      </c>
      <c r="B15" s="10" t="s">
        <v>24</v>
      </c>
      <c r="C15" s="5">
        <v>84</v>
      </c>
      <c r="D15" s="8">
        <v>84</v>
      </c>
      <c r="E15" s="8"/>
      <c r="F15" s="8"/>
    </row>
    <row r="16" spans="1:15" x14ac:dyDescent="0.25">
      <c r="A16" s="10" t="s">
        <v>28</v>
      </c>
      <c r="B16" s="10" t="s">
        <v>24</v>
      </c>
      <c r="C16" s="5">
        <v>31</v>
      </c>
      <c r="D16" s="8">
        <v>37</v>
      </c>
      <c r="E16" s="8"/>
      <c r="F16" s="8"/>
    </row>
    <row r="17" spans="1:13" x14ac:dyDescent="0.25">
      <c r="A17" s="10" t="s">
        <v>29</v>
      </c>
      <c r="B17" s="10" t="s">
        <v>30</v>
      </c>
      <c r="C17" s="5">
        <v>30</v>
      </c>
      <c r="D17" s="8"/>
      <c r="E17" s="8"/>
      <c r="F17" s="8">
        <v>30</v>
      </c>
    </row>
    <row r="18" spans="1:13" x14ac:dyDescent="0.25">
      <c r="A18" s="10" t="s">
        <v>31</v>
      </c>
      <c r="B18" s="10" t="s">
        <v>30</v>
      </c>
      <c r="C18" s="5">
        <v>54</v>
      </c>
      <c r="F18">
        <v>54</v>
      </c>
    </row>
    <row r="19" spans="1:13" x14ac:dyDescent="0.25">
      <c r="A19" s="10" t="s">
        <v>32</v>
      </c>
      <c r="B19" s="10" t="s">
        <v>33</v>
      </c>
      <c r="C19" s="5">
        <v>4</v>
      </c>
      <c r="D19">
        <v>4</v>
      </c>
    </row>
    <row r="20" spans="1:13" x14ac:dyDescent="0.25">
      <c r="A20" s="10" t="s">
        <v>34</v>
      </c>
      <c r="B20" s="11" t="s">
        <v>35</v>
      </c>
      <c r="C20" s="5">
        <v>58</v>
      </c>
      <c r="D20">
        <v>58</v>
      </c>
    </row>
    <row r="21" spans="1:13" x14ac:dyDescent="0.25">
      <c r="A21" s="10" t="s">
        <v>37</v>
      </c>
      <c r="B21" s="10" t="s">
        <v>38</v>
      </c>
      <c r="C21" s="5">
        <v>3</v>
      </c>
      <c r="D21">
        <v>3</v>
      </c>
    </row>
    <row r="22" spans="1:13" x14ac:dyDescent="0.25">
      <c r="A22" s="10" t="s">
        <v>36</v>
      </c>
      <c r="B22" s="10" t="s">
        <v>39</v>
      </c>
      <c r="C22">
        <v>4</v>
      </c>
      <c r="M22">
        <v>4</v>
      </c>
    </row>
    <row r="23" spans="1:13" x14ac:dyDescent="0.25">
      <c r="A23" s="10" t="s">
        <v>40</v>
      </c>
      <c r="B23" s="10" t="s">
        <v>16</v>
      </c>
      <c r="C23">
        <v>12</v>
      </c>
      <c r="I23">
        <v>12</v>
      </c>
      <c r="L23">
        <v>2</v>
      </c>
    </row>
    <row r="24" spans="1:13" x14ac:dyDescent="0.25">
      <c r="A24" s="10" t="s">
        <v>41</v>
      </c>
      <c r="B24" s="10" t="s">
        <v>16</v>
      </c>
      <c r="C24">
        <v>12</v>
      </c>
      <c r="I24">
        <v>12</v>
      </c>
      <c r="L24">
        <v>2</v>
      </c>
    </row>
    <row r="25" spans="1:13" x14ac:dyDescent="0.25">
      <c r="A25" s="12" t="s">
        <v>42</v>
      </c>
      <c r="B25" s="10" t="s">
        <v>19</v>
      </c>
      <c r="C25">
        <v>4</v>
      </c>
      <c r="M25">
        <v>4</v>
      </c>
    </row>
    <row r="26" spans="1:13" x14ac:dyDescent="0.25">
      <c r="A26" s="10" t="s">
        <v>43</v>
      </c>
      <c r="B26" s="10" t="s">
        <v>16</v>
      </c>
      <c r="C26">
        <v>15</v>
      </c>
      <c r="G26">
        <v>15</v>
      </c>
      <c r="L26">
        <v>2</v>
      </c>
    </row>
    <row r="27" spans="1:13" x14ac:dyDescent="0.25">
      <c r="A27" s="10" t="s">
        <v>44</v>
      </c>
      <c r="B27" s="10" t="s">
        <v>19</v>
      </c>
      <c r="C27">
        <v>6</v>
      </c>
      <c r="G27">
        <v>6</v>
      </c>
    </row>
    <row r="28" spans="1:13" x14ac:dyDescent="0.25">
      <c r="A28" s="10" t="s">
        <v>45</v>
      </c>
      <c r="B28" s="10" t="s">
        <v>24</v>
      </c>
      <c r="C28">
        <v>15</v>
      </c>
      <c r="G28">
        <v>15</v>
      </c>
      <c r="L28">
        <v>2</v>
      </c>
    </row>
    <row r="29" spans="1:13" x14ac:dyDescent="0.25">
      <c r="A29" s="10" t="s">
        <v>46</v>
      </c>
      <c r="B29" s="10" t="s">
        <v>19</v>
      </c>
      <c r="C29" s="8">
        <v>9</v>
      </c>
      <c r="G29">
        <v>9</v>
      </c>
      <c r="L29">
        <v>2</v>
      </c>
    </row>
    <row r="30" spans="1:13" x14ac:dyDescent="0.25">
      <c r="A30" s="10" t="s">
        <v>47</v>
      </c>
      <c r="B30" s="10" t="s">
        <v>16</v>
      </c>
      <c r="C30" s="8">
        <v>15</v>
      </c>
      <c r="G30">
        <v>15</v>
      </c>
      <c r="L30">
        <v>2</v>
      </c>
    </row>
    <row r="31" spans="1:13" x14ac:dyDescent="0.25">
      <c r="A31" s="10" t="s">
        <v>48</v>
      </c>
      <c r="B31" s="10" t="s">
        <v>19</v>
      </c>
      <c r="C31" s="8">
        <v>6</v>
      </c>
      <c r="G31">
        <v>6</v>
      </c>
      <c r="L31">
        <v>2</v>
      </c>
    </row>
    <row r="32" spans="1:13" x14ac:dyDescent="0.25">
      <c r="A32" s="10" t="s">
        <v>49</v>
      </c>
      <c r="B32" s="1" t="s">
        <v>24</v>
      </c>
      <c r="C32" s="8">
        <v>15</v>
      </c>
      <c r="G32">
        <v>15</v>
      </c>
    </row>
    <row r="33" spans="1:15" x14ac:dyDescent="0.25">
      <c r="A33" s="10" t="s">
        <v>50</v>
      </c>
      <c r="B33" s="1" t="s">
        <v>51</v>
      </c>
      <c r="C33" s="8">
        <v>7</v>
      </c>
      <c r="G33">
        <v>7</v>
      </c>
    </row>
    <row r="34" spans="1:15" x14ac:dyDescent="0.25">
      <c r="A34" s="10" t="s">
        <v>53</v>
      </c>
      <c r="B34" s="1" t="s">
        <v>19</v>
      </c>
      <c r="C34" s="8">
        <v>3</v>
      </c>
      <c r="G34">
        <v>3</v>
      </c>
    </row>
    <row r="35" spans="1:15" x14ac:dyDescent="0.25">
      <c r="A35" s="10" t="s">
        <v>52</v>
      </c>
      <c r="B35" s="7" t="s">
        <v>19</v>
      </c>
      <c r="C35" s="9">
        <v>6</v>
      </c>
      <c r="D35" s="9"/>
      <c r="E35" s="9"/>
      <c r="F35" s="9"/>
      <c r="G35" s="9">
        <v>6</v>
      </c>
      <c r="H35" s="9"/>
    </row>
    <row r="36" spans="1:15" x14ac:dyDescent="0.25">
      <c r="A36" s="10" t="s">
        <v>55</v>
      </c>
      <c r="B36" s="1" t="s">
        <v>51</v>
      </c>
      <c r="C36" s="5">
        <v>6</v>
      </c>
      <c r="G36" s="5">
        <v>6</v>
      </c>
    </row>
    <row r="37" spans="1:15" x14ac:dyDescent="0.25">
      <c r="A37" s="10" t="s">
        <v>54</v>
      </c>
      <c r="B37" s="1" t="s">
        <v>24</v>
      </c>
      <c r="C37" s="5">
        <v>14</v>
      </c>
      <c r="G37" s="5">
        <v>14</v>
      </c>
    </row>
    <row r="38" spans="1:15" x14ac:dyDescent="0.25">
      <c r="A38" s="10" t="s">
        <v>56</v>
      </c>
      <c r="B38" s="1" t="s">
        <v>57</v>
      </c>
      <c r="C38" s="5">
        <v>10</v>
      </c>
      <c r="G38" s="5">
        <v>10</v>
      </c>
    </row>
    <row r="39" spans="1:15" x14ac:dyDescent="0.25">
      <c r="A39" s="13" t="s">
        <v>74</v>
      </c>
      <c r="B39" s="13" t="s">
        <v>74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</row>
    <row r="40" spans="1:15" x14ac:dyDescent="0.25">
      <c r="A40" s="10" t="s">
        <v>58</v>
      </c>
      <c r="B40" s="1" t="s">
        <v>59</v>
      </c>
      <c r="C40" s="5">
        <v>46</v>
      </c>
      <c r="E40">
        <v>47</v>
      </c>
    </row>
    <row r="41" spans="1:15" x14ac:dyDescent="0.25">
      <c r="A41" s="10" t="s">
        <v>60</v>
      </c>
      <c r="B41" s="1" t="s">
        <v>35</v>
      </c>
      <c r="C41" s="5">
        <v>28</v>
      </c>
      <c r="E41">
        <v>28</v>
      </c>
    </row>
    <row r="42" spans="1:15" x14ac:dyDescent="0.25">
      <c r="A42" s="10" t="s">
        <v>61</v>
      </c>
      <c r="B42" s="7" t="s">
        <v>19</v>
      </c>
      <c r="C42" s="5">
        <v>3</v>
      </c>
      <c r="I42">
        <v>3</v>
      </c>
    </row>
    <row r="43" spans="1:15" x14ac:dyDescent="0.25">
      <c r="A43" s="10" t="s">
        <v>62</v>
      </c>
      <c r="B43" s="7" t="s">
        <v>33</v>
      </c>
      <c r="C43" s="5">
        <v>4</v>
      </c>
      <c r="I43">
        <v>4</v>
      </c>
    </row>
    <row r="44" spans="1:15" x14ac:dyDescent="0.25">
      <c r="A44" s="10" t="s">
        <v>63</v>
      </c>
      <c r="B44" s="7" t="s">
        <v>57</v>
      </c>
      <c r="C44" s="5">
        <v>3</v>
      </c>
      <c r="I44">
        <v>3</v>
      </c>
    </row>
    <row r="45" spans="1:15" x14ac:dyDescent="0.25">
      <c r="A45" s="10" t="s">
        <v>64</v>
      </c>
      <c r="B45" s="7" t="s">
        <v>19</v>
      </c>
      <c r="C45" s="5">
        <v>3</v>
      </c>
      <c r="N45">
        <v>2</v>
      </c>
      <c r="O45">
        <v>1</v>
      </c>
    </row>
    <row r="46" spans="1:15" x14ac:dyDescent="0.25">
      <c r="A46" s="10" t="s">
        <v>65</v>
      </c>
      <c r="B46" s="7" t="s">
        <v>24</v>
      </c>
      <c r="C46" s="5">
        <v>12</v>
      </c>
      <c r="K46">
        <v>12</v>
      </c>
    </row>
    <row r="47" spans="1:15" x14ac:dyDescent="0.25">
      <c r="A47" s="10" t="s">
        <v>66</v>
      </c>
      <c r="B47" s="7" t="s">
        <v>24</v>
      </c>
      <c r="C47" s="5">
        <v>12</v>
      </c>
      <c r="K47">
        <v>12</v>
      </c>
    </row>
    <row r="48" spans="1:15" x14ac:dyDescent="0.25">
      <c r="A48" s="10" t="s">
        <v>67</v>
      </c>
      <c r="B48" s="7" t="s">
        <v>24</v>
      </c>
      <c r="C48" s="5">
        <v>12</v>
      </c>
      <c r="K48">
        <v>12</v>
      </c>
    </row>
    <row r="49" spans="1:15" x14ac:dyDescent="0.25">
      <c r="A49" s="10" t="s">
        <v>68</v>
      </c>
      <c r="B49" s="7" t="s">
        <v>24</v>
      </c>
      <c r="C49" s="5">
        <v>12</v>
      </c>
      <c r="J49">
        <v>12</v>
      </c>
    </row>
    <row r="50" spans="1:15" x14ac:dyDescent="0.25">
      <c r="A50" s="10" t="s">
        <v>69</v>
      </c>
      <c r="B50" s="7" t="s">
        <v>33</v>
      </c>
      <c r="C50" s="5">
        <v>2</v>
      </c>
      <c r="I50">
        <v>2</v>
      </c>
    </row>
    <row r="51" spans="1:15" x14ac:dyDescent="0.25">
      <c r="A51" s="10" t="s">
        <v>70</v>
      </c>
      <c r="B51" s="7" t="s">
        <v>59</v>
      </c>
      <c r="C51" s="5">
        <v>16</v>
      </c>
      <c r="K51">
        <v>16</v>
      </c>
    </row>
    <row r="52" spans="1:15" x14ac:dyDescent="0.25">
      <c r="A52" s="10" t="s">
        <v>71</v>
      </c>
      <c r="B52" s="7" t="s">
        <v>19</v>
      </c>
      <c r="C52" s="5">
        <v>4</v>
      </c>
      <c r="I52">
        <v>4</v>
      </c>
    </row>
    <row r="55" spans="1:15" x14ac:dyDescent="0.25">
      <c r="D55" s="6">
        <f t="shared" ref="D55:K55" si="0">SUM(D2:D54)</f>
        <v>239</v>
      </c>
      <c r="E55" s="6">
        <f t="shared" si="0"/>
        <v>75</v>
      </c>
      <c r="F55" s="6">
        <f t="shared" si="0"/>
        <v>84</v>
      </c>
      <c r="G55" s="6">
        <f t="shared" si="0"/>
        <v>163</v>
      </c>
      <c r="H55" s="6">
        <f t="shared" si="0"/>
        <v>10</v>
      </c>
      <c r="I55" s="6">
        <f t="shared" si="0"/>
        <v>40</v>
      </c>
      <c r="J55" s="6">
        <f t="shared" si="0"/>
        <v>12</v>
      </c>
      <c r="K55" s="6">
        <f t="shared" si="0"/>
        <v>52</v>
      </c>
      <c r="L55" s="6">
        <f>SUM(L3:L54)</f>
        <v>14</v>
      </c>
      <c r="M55" s="6">
        <f>SUM(M2:M54)</f>
        <v>14</v>
      </c>
      <c r="N55" s="6">
        <f>SUM(N2:N54)</f>
        <v>2</v>
      </c>
      <c r="O55" s="6">
        <f>SUM(O2:O54)</f>
        <v>1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Položkový rozpočet</vt:lpstr>
      <vt:lpstr>Souhrn</vt:lpstr>
      <vt:lpstr>SO 01</vt:lpstr>
      <vt:lpstr>SO 02</vt:lpstr>
      <vt:lpstr>SO 03</vt:lpstr>
      <vt:lpstr>Přehled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Dvořák Robert</dc:creator>
  <cp:lastModifiedBy>Rabasová Iveta</cp:lastModifiedBy>
  <dcterms:created xsi:type="dcterms:W3CDTF">2024-02-27T07:47:48Z</dcterms:created>
  <dcterms:modified xsi:type="dcterms:W3CDTF">2024-05-13T09:39:00Z</dcterms:modified>
</cp:coreProperties>
</file>