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Sustr\TSU\SHV 2023\Vzor\"/>
    </mc:Choice>
  </mc:AlternateContent>
  <bookViews>
    <workbookView xWindow="0" yWindow="0" windowWidth="19365" windowHeight="8610"/>
  </bookViews>
  <sheets>
    <sheet name="Legenda" sheetId="2" r:id="rId1"/>
    <sheet name="SHV" sheetId="1" r:id="rId2"/>
  </sheets>
  <definedNames>
    <definedName name="_xlnm._FilterDatabase" localSheetId="1" hidden="1">SHV!$A$4:$BB$7</definedName>
    <definedName name="_xlnm.Print_Area" localSheetId="1">SHV!$A$1:$BB$13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5" i="1" l="1"/>
  <c r="V5" i="1"/>
  <c r="N5" i="1"/>
  <c r="K5" i="1"/>
  <c r="AC5" i="1" l="1"/>
  <c r="Z5" i="1"/>
  <c r="AN5" i="1" s="1"/>
  <c r="T5" i="1"/>
  <c r="R5" i="1"/>
  <c r="P5" i="1"/>
  <c r="J5" i="1" l="1"/>
</calcChain>
</file>

<file path=xl/sharedStrings.xml><?xml version="1.0" encoding="utf-8"?>
<sst xmlns="http://schemas.openxmlformats.org/spreadsheetml/2006/main" count="204" uniqueCount="143">
  <si>
    <t>č. silnice</t>
  </si>
  <si>
    <t>název</t>
  </si>
  <si>
    <t xml:space="preserve">od </t>
  </si>
  <si>
    <t>do</t>
  </si>
  <si>
    <t>průměr poslední 3 roky</t>
  </si>
  <si>
    <t>Poznámka</t>
  </si>
  <si>
    <t>výměna obrusné vrstvy</t>
  </si>
  <si>
    <t>D1A</t>
  </si>
  <si>
    <t>D2</t>
  </si>
  <si>
    <t>SFDI</t>
  </si>
  <si>
    <t>IROP</t>
  </si>
  <si>
    <t>do 500</t>
  </si>
  <si>
    <t>D1B</t>
  </si>
  <si>
    <t>Obecné zásady systému hospodaření s vozovkou (SHV) Vysočina</t>
  </si>
  <si>
    <t>Pokud je celkový  počet bodů v roce opravy více než 5 - stavba se považuje za oprávněnou.</t>
  </si>
  <si>
    <t>Pokud je celkový počet bodů menší než 5, je možné provádět pouze souvislé opravy tenkovrstvými technologiemi pro prodloužení životnosti, pokud to technický stav dovolí a je to efektivní.</t>
  </si>
  <si>
    <t>Prioritizace oprav se řadí podle celkového počtu bodů, stavu přípravy staveb a dostupných finančních prostředků.</t>
  </si>
  <si>
    <t>Mimo posuzované akce jsou zařazovány i opravy a rekonstrukce mostů, zdí a propustků, jejichž priority jsou posuzovány individuálně dle stavebního stavu</t>
  </si>
  <si>
    <t>Výchozí podklady :</t>
  </si>
  <si>
    <t xml:space="preserve">Mapy stavu povrchů za poslední 3 roky </t>
  </si>
  <si>
    <t>Mapa páteřní sítě Kraje Vysočina (2018)</t>
  </si>
  <si>
    <t>Seznam silnic navržených k vyřazení schválený zatupitelstvem Kraje 12/2017</t>
  </si>
  <si>
    <t>Zdroje financování :</t>
  </si>
  <si>
    <t>Pozn. :</t>
  </si>
  <si>
    <t>Zr</t>
  </si>
  <si>
    <t>x</t>
  </si>
  <si>
    <t>intenzita dopravy (sčítání 2020)</t>
  </si>
  <si>
    <t>sčítací úsek</t>
  </si>
  <si>
    <t>2024-2025</t>
  </si>
  <si>
    <t>Výsledky celostátního sčítání dopravy 2020</t>
  </si>
  <si>
    <t>Vedení autobusových linek - trasy dopravy</t>
  </si>
  <si>
    <t>Body jednotlivým vytipovaným akcím jsou v rámci SHV přidělovány na základě klasifikačního stavu dle TP87, dle intenzity dopravy a dle dalších konkrétních okolností (zařazení silnic do vybrané pátřní sítě Kraje Vysočina, vedení autobusových linek, možnost dopravní obslužnosti, zatížení dlouhodobými objízdnými trasami, možnost předání obcím po opravě či spolufinancování akce Obcí).</t>
  </si>
  <si>
    <t>investiční akce připravované KSÚSV</t>
  </si>
  <si>
    <t>investiční akce připravované ODSH kraje Vysočina</t>
  </si>
  <si>
    <t>souvislé opravy prováděné přednostně výrobním oddělením KSÚSV</t>
  </si>
  <si>
    <t>přednostně souvislé opravy většího rozsahu, realizované dodavatelsky na základě externě dodávaných projektových dokumentací</t>
  </si>
  <si>
    <t>stavby financovatelné z evropských zdrojů</t>
  </si>
  <si>
    <t>cestmistrovství</t>
  </si>
  <si>
    <t>II/111</t>
  </si>
  <si>
    <t>Horní Ves - Dolní Lhota</t>
  </si>
  <si>
    <t>ano</t>
  </si>
  <si>
    <t>1-1111</t>
  </si>
  <si>
    <t>páteřní síť 
(ano / ne)</t>
  </si>
  <si>
    <t>Kritérium</t>
  </si>
  <si>
    <t>Hodnocení</t>
  </si>
  <si>
    <t>Číslo kritéria</t>
  </si>
  <si>
    <t>Intenzita dopravy</t>
  </si>
  <si>
    <t>500 - 5000</t>
  </si>
  <si>
    <t>5000 - 10000</t>
  </si>
  <si>
    <t>&gt; 10000</t>
  </si>
  <si>
    <t xml:space="preserve">intenzita / </t>
  </si>
  <si>
    <t>Stav povrchu</t>
  </si>
  <si>
    <t>počet bodů - stav povrchu</t>
  </si>
  <si>
    <t>počet bodů - intenzita dopravy</t>
  </si>
  <si>
    <r>
      <t>Hodnocení jednotlivých kriterií - přidělování bodů :</t>
    </r>
    <r>
      <rPr>
        <sz val="11"/>
        <color rgb="FF000000"/>
        <rFont val="Calibri"/>
        <family val="2"/>
        <charset val="238"/>
      </rPr>
      <t xml:space="preserve"> intenzita dopravy - do 5 tis počet bodů intenzita /1000,    do 10 tis - počet bodů 5,     přes 10 tis, - počet bodů 6;    stav povrchu - počet bodů průměr za poslední 3 roky zaokrouhlený na 1 desetinné místo; jediné připojení do obce 0,5 bodu, páteřní síť 2 body, zatížení dlouhodobou objížďkou dle intenzity 0,5 -2 body; zatížení těžkou dopravou (lom, prům zóna) - 0,5-1 bod; předání obci po opravě (případně spolufinancování obcí) - 2 body,  vedení veřejné autobusé dopravy (VLOD) - 0,1b za každou linku</t>
    </r>
  </si>
  <si>
    <t>počet bodů = průměr za poslední 3 roky zaokrouhlený na 1 desetinné místo</t>
  </si>
  <si>
    <t>1 - 5</t>
  </si>
  <si>
    <t>Páteřní síť</t>
  </si>
  <si>
    <t>ne</t>
  </si>
  <si>
    <t>* hodnocení zadat formou proměnných = při změně váhy (počtu bodů konkrétního kritéria) dojde k přepočítání hodnocení</t>
  </si>
  <si>
    <t>Hodnocení *</t>
  </si>
  <si>
    <t>počet bodů - páteřní síť</t>
  </si>
  <si>
    <t>Vedení autobusových linek</t>
  </si>
  <si>
    <t>počet autobusových linek</t>
  </si>
  <si>
    <t>Jediné připojení obce</t>
  </si>
  <si>
    <t>jediné připojení obce 
(ano / ne)</t>
  </si>
  <si>
    <t>počet bodů - jediné připojení obce</t>
  </si>
  <si>
    <t>počet bodů - vedení autobusových linek</t>
  </si>
  <si>
    <t>0,1b za každou linku</t>
  </si>
  <si>
    <t>Zatížení dlouhodobou objížďkou</t>
  </si>
  <si>
    <t>počet bodů - zatížení dlouhodobou objížďkou</t>
  </si>
  <si>
    <t>dle intenzity 0,5 - 2 bodů</t>
  </si>
  <si>
    <t>Zatížení těžkou dopravou (lom, prům zóna)</t>
  </si>
  <si>
    <t>Zatížení  těžkou dopravou (lom, prům zóna)</t>
  </si>
  <si>
    <t>Předání obci po opravě (případně spolufinancování obcí)</t>
  </si>
  <si>
    <t>Předání obci po opravě, případně spolufinancování obcí</t>
  </si>
  <si>
    <t>počet bodů - zatížení těžkou dopravou</t>
  </si>
  <si>
    <t>0,5 - 1 bodů</t>
  </si>
  <si>
    <t>počet bodů - jiné</t>
  </si>
  <si>
    <t>0 - 1 bodů</t>
  </si>
  <si>
    <t>Textové zdůvodnění</t>
  </si>
  <si>
    <t>Kritérium č. 1</t>
  </si>
  <si>
    <t>Kritérium č. 2</t>
  </si>
  <si>
    <t>Kritérium č. 3</t>
  </si>
  <si>
    <t>Kritérium č. 4</t>
  </si>
  <si>
    <t>Kritérium č. 5</t>
  </si>
  <si>
    <t>Kritérium č. 6</t>
  </si>
  <si>
    <t>Kritérium č. 7</t>
  </si>
  <si>
    <t>Kritérium č. 8</t>
  </si>
  <si>
    <t>Kritérium č. 9</t>
  </si>
  <si>
    <t>Rezervní kritérium</t>
  </si>
  <si>
    <t>Kritérium č. 10</t>
  </si>
  <si>
    <t>počet bodů - rezervní kritérium</t>
  </si>
  <si>
    <t>Kritérium č. 11</t>
  </si>
  <si>
    <t>Kritérium č. 12</t>
  </si>
  <si>
    <t>Kritérium č. 13</t>
  </si>
  <si>
    <t>Kritérium č. 14</t>
  </si>
  <si>
    <t>Atributy mimo hodnocení</t>
  </si>
  <si>
    <t>Vlastnost č. 1</t>
  </si>
  <si>
    <t>Vlastnost č. 2</t>
  </si>
  <si>
    <t>Vlastnost č. 3</t>
  </si>
  <si>
    <t>Vlastnost č. 4</t>
  </si>
  <si>
    <t>Vlastnost č. 5</t>
  </si>
  <si>
    <t>Vlastnost č. 6</t>
  </si>
  <si>
    <t>Plánovaný rok realizace SHV</t>
  </si>
  <si>
    <t>Vlastnost č. 7</t>
  </si>
  <si>
    <t>V koncepci rozvoje na vyřazení (ano / ne)</t>
  </si>
  <si>
    <t>textové pole</t>
  </si>
  <si>
    <t>ano / ne</t>
  </si>
  <si>
    <t>rok (číslo)</t>
  </si>
  <si>
    <t>rok (číslo) - možnost vybrat více roků</t>
  </si>
  <si>
    <t>Vlastnost č. 8</t>
  </si>
  <si>
    <t>Vznik záměru</t>
  </si>
  <si>
    <t>havarijní stav 2021</t>
  </si>
  <si>
    <t>Vlastnost č. 9</t>
  </si>
  <si>
    <t>Fáze</t>
  </si>
  <si>
    <t>příprava projektové dokumentace</t>
  </si>
  <si>
    <t>Vlastnost č. 10</t>
  </si>
  <si>
    <t>Vlastnost č. 11</t>
  </si>
  <si>
    <t>Vlastnost č. 12</t>
  </si>
  <si>
    <t>Vlastnost č. 13</t>
  </si>
  <si>
    <t>Vlastnost č. 14</t>
  </si>
  <si>
    <t>Rezervní vlastnost</t>
  </si>
  <si>
    <t>zdůvodnění vzniku záměru (např. generováno SW klasifikace silniční sítě, havarijní stav, podnět obce)</t>
  </si>
  <si>
    <t>příprava</t>
  </si>
  <si>
    <t xml:space="preserve">výběr z hodnot, na základě změny atributu bude probíhat další postup (např. založení stavby v Kartě akce, resp. v Projektovém řízení) </t>
  </si>
  <si>
    <t>(např. hodnocení záměru, příprava, realizace, zrealizováno)</t>
  </si>
  <si>
    <t>Úsek</t>
  </si>
  <si>
    <t>id</t>
  </si>
  <si>
    <t>požádáno v rámci SFDI nehodové lokality 2018 EMK - neúspěšně, stav zatím dobrý</t>
  </si>
  <si>
    <t>Návrh opravy</t>
  </si>
  <si>
    <t>Stav přípravy</t>
  </si>
  <si>
    <t>Plánovaný rok realizace KSÚSV</t>
  </si>
  <si>
    <t>Navržený zdroj financování</t>
  </si>
  <si>
    <t>Počet bodů součet</t>
  </si>
  <si>
    <t>zatížení dlouhodobou objížďkou</t>
  </si>
  <si>
    <t>zatížení  těžkou dopravou (lom, prům zóna)</t>
  </si>
  <si>
    <t>předání obci po opravě, případně spolufinancování obcí (ano / ne)</t>
  </si>
  <si>
    <t>zdůvodnění</t>
  </si>
  <si>
    <t>rezervní kritérium</t>
  </si>
  <si>
    <t>Staničení</t>
  </si>
  <si>
    <t>Jiný význam</t>
  </si>
  <si>
    <t>jiný význam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</si>
</sst>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
    <numFmt numFmtId="166" formatCode="0.0"/>
    <numFmt numFmtId="167" formatCode="#,##0.0"/>
  </numFmts>
  <fonts count="5" x14ac:knownFonts="1">
    <font>
      <sz val="11"/>
      <color rgb="FF000000"/>
      <name val="Calibri"/>
      <family val="2"/>
      <charset val="238"/>
    </font>
    <font>
      <sz val="11"/>
      <name val="Calibri"/>
      <family val="2"/>
      <charset val="238"/>
    </font>
    <font>
      <b/>
      <sz val="11"/>
      <name val="Calibri"/>
      <family val="2"/>
      <charset val="238"/>
    </font>
    <font>
      <b/>
      <u/>
      <sz val="11"/>
      <color rgb="FF000000"/>
      <name val="Calibri"/>
      <family val="2"/>
      <charset val="238"/>
    </font>
    <font>
      <b/>
      <sz val="11"/>
      <color rgb="FF000000"/>
      <name val="Calibri"/>
      <family val="2"/>
      <charset val="238"/>
    </font>
  </fonts>
  <fills count="2">
    <fill>
      <patternFill patternType="none"/>
    </fill>
    <fill>
      <patternFill patternType="gray125"/>
    </fill>
  </fills>
  <borders count="5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right/>
      <top style="medium">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diagonal/>
    </border>
    <border>
      <left style="thin">
        <color auto="1"/>
      </left>
      <right/>
      <top style="medium">
        <color indexed="64"/>
      </top>
      <bottom style="medium">
        <color indexed="64"/>
      </bottom>
      <diagonal/>
    </border>
    <border>
      <left/>
      <right style="thin">
        <color auto="1"/>
      </right>
      <top style="medium">
        <color indexed="64"/>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top/>
      <bottom style="thin">
        <color auto="1"/>
      </bottom>
      <diagonal/>
    </border>
    <border>
      <left/>
      <right style="medium">
        <color indexed="64"/>
      </right>
      <top/>
      <bottom style="thin">
        <color auto="1"/>
      </bottom>
      <diagonal/>
    </border>
    <border>
      <left style="thin">
        <color auto="1"/>
      </left>
      <right/>
      <top/>
      <bottom style="medium">
        <color auto="1"/>
      </bottom>
      <diagonal/>
    </border>
    <border>
      <left style="medium">
        <color indexed="64"/>
      </left>
      <right/>
      <top/>
      <bottom style="thin">
        <color auto="1"/>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auto="1"/>
      </left>
      <right/>
      <top style="thin">
        <color auto="1"/>
      </top>
      <bottom style="thin">
        <color auto="1"/>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auto="1"/>
      </left>
      <right style="medium">
        <color auto="1"/>
      </right>
      <top/>
      <bottom/>
      <diagonal/>
    </border>
    <border>
      <left/>
      <right style="medium">
        <color indexed="64"/>
      </right>
      <top style="thin">
        <color auto="1"/>
      </top>
      <bottom/>
      <diagonal/>
    </border>
    <border>
      <left style="medium">
        <color indexed="64"/>
      </left>
      <right style="medium">
        <color indexed="64"/>
      </right>
      <top/>
      <bottom/>
      <diagonal/>
    </border>
    <border>
      <left/>
      <right/>
      <top style="thin">
        <color auto="1"/>
      </top>
      <bottom style="thin">
        <color indexed="64"/>
      </bottom>
      <diagonal/>
    </border>
    <border>
      <left/>
      <right style="medium">
        <color indexed="64"/>
      </right>
      <top style="thin">
        <color auto="1"/>
      </top>
      <bottom style="thin">
        <color indexed="64"/>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auto="1"/>
      </left>
      <right style="thin">
        <color auto="1"/>
      </right>
      <top style="thin">
        <color auto="1"/>
      </top>
      <bottom/>
      <diagonal/>
    </border>
  </borders>
  <cellStyleXfs count="1">
    <xf numFmtId="0" fontId="0" fillId="0" borderId="0"/>
  </cellStyleXfs>
  <cellXfs count="190">
    <xf numFmtId="0" fontId="0" fillId="0" borderId="0" xfId="0"/>
    <xf numFmtId="1" fontId="1" fillId="0" borderId="0" xfId="0" applyNumberFormat="1" applyFont="1" applyBorder="1"/>
    <xf numFmtId="0" fontId="3" fillId="0" borderId="0" xfId="0" applyFont="1"/>
    <xf numFmtId="0" fontId="4" fillId="0" borderId="0" xfId="0" applyFont="1" applyAlignment="1">
      <alignment vertical="top"/>
    </xf>
    <xf numFmtId="0" fontId="4" fillId="0" borderId="0" xfId="0" applyFont="1"/>
    <xf numFmtId="0" fontId="1" fillId="0" borderId="0" xfId="0" applyFont="1"/>
    <xf numFmtId="164" fontId="1" fillId="0" borderId="0" xfId="0" applyNumberFormat="1" applyFont="1"/>
    <xf numFmtId="1" fontId="1" fillId="0" borderId="0" xfId="0" applyNumberFormat="1" applyFont="1"/>
    <xf numFmtId="165" fontId="1" fillId="0" borderId="0" xfId="0" applyNumberFormat="1" applyFont="1"/>
    <xf numFmtId="166" fontId="1" fillId="0" borderId="0" xfId="0" applyNumberFormat="1" applyFont="1" applyAlignment="1"/>
    <xf numFmtId="167" fontId="1" fillId="0" borderId="0" xfId="0" applyNumberFormat="1" applyFont="1"/>
    <xf numFmtId="0" fontId="1" fillId="0" borderId="0" xfId="0" applyFont="1" applyAlignment="1">
      <alignment wrapText="1"/>
    </xf>
    <xf numFmtId="0" fontId="2"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164" fontId="2" fillId="0" borderId="5" xfId="0" applyNumberFormat="1"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1" fillId="0" borderId="0" xfId="0" applyFont="1" applyBorder="1"/>
    <xf numFmtId="0" fontId="1" fillId="0" borderId="0" xfId="0" applyFont="1" applyFill="1" applyBorder="1"/>
    <xf numFmtId="165" fontId="1" fillId="0" borderId="0" xfId="0" applyNumberFormat="1" applyFont="1" applyBorder="1"/>
    <xf numFmtId="166" fontId="1" fillId="0" borderId="0" xfId="0" applyNumberFormat="1" applyFont="1" applyBorder="1" applyAlignment="1"/>
    <xf numFmtId="167" fontId="1" fillId="0" borderId="0" xfId="0" applyNumberFormat="1" applyFont="1" applyBorder="1"/>
    <xf numFmtId="0" fontId="1" fillId="0" borderId="0" xfId="0" applyFont="1" applyBorder="1" applyAlignment="1">
      <alignment wrapText="1"/>
    </xf>
    <xf numFmtId="0" fontId="2" fillId="0" borderId="0" xfId="0" applyFont="1" applyBorder="1"/>
    <xf numFmtId="0" fontId="1" fillId="0" borderId="0" xfId="0" applyFont="1" applyBorder="1" applyAlignment="1">
      <alignment horizontal="right"/>
    </xf>
    <xf numFmtId="0" fontId="1" fillId="0" borderId="0" xfId="0" applyFont="1" applyBorder="1" applyAlignment="1">
      <alignment horizontal="right" wrapText="1"/>
    </xf>
    <xf numFmtId="0" fontId="1" fillId="0" borderId="0" xfId="0" applyFont="1" applyAlignment="1">
      <alignment horizontal="right"/>
    </xf>
    <xf numFmtId="0" fontId="1" fillId="0" borderId="0" xfId="0" applyFont="1" applyAlignment="1">
      <alignment horizontal="right" wrapText="1"/>
    </xf>
    <xf numFmtId="0" fontId="1" fillId="0" borderId="0" xfId="0" applyFont="1" applyFill="1"/>
    <xf numFmtId="167" fontId="2" fillId="0" borderId="0" xfId="0" applyNumberFormat="1" applyFont="1" applyBorder="1"/>
    <xf numFmtId="49" fontId="1" fillId="0" borderId="0" xfId="0" applyNumberFormat="1" applyFont="1" applyAlignment="1"/>
    <xf numFmtId="49" fontId="1" fillId="0" borderId="0" xfId="0" applyNumberFormat="1" applyFont="1" applyBorder="1" applyAlignment="1"/>
    <xf numFmtId="0" fontId="0" fillId="0" borderId="0" xfId="0" applyFont="1" applyBorder="1" applyAlignment="1">
      <alignment wrapText="1"/>
    </xf>
    <xf numFmtId="0" fontId="0" fillId="0" borderId="0" xfId="0" applyFont="1" applyBorder="1" applyAlignment="1"/>
    <xf numFmtId="0" fontId="4" fillId="0" borderId="0" xfId="0" applyFont="1" applyBorder="1" applyAlignment="1">
      <alignment wrapText="1"/>
    </xf>
    <xf numFmtId="1" fontId="2" fillId="0" borderId="36" xfId="0" applyNumberFormat="1" applyFont="1" applyBorder="1" applyAlignment="1">
      <alignment horizontal="left" vertical="top" wrapText="1"/>
    </xf>
    <xf numFmtId="165" fontId="2" fillId="0" borderId="36" xfId="0" applyNumberFormat="1" applyFont="1" applyBorder="1" applyAlignment="1">
      <alignment horizontal="left" vertical="top" wrapText="1"/>
    </xf>
    <xf numFmtId="166" fontId="2" fillId="0" borderId="37" xfId="0" applyNumberFormat="1" applyFont="1" applyBorder="1" applyAlignment="1">
      <alignment horizontal="left" vertical="top" wrapText="1"/>
    </xf>
    <xf numFmtId="49" fontId="2" fillId="0" borderId="35" xfId="0" applyNumberFormat="1" applyFont="1" applyBorder="1" applyAlignment="1">
      <alignment horizontal="left" vertical="top"/>
    </xf>
    <xf numFmtId="0" fontId="2" fillId="0" borderId="36" xfId="0" applyFont="1" applyBorder="1" applyAlignment="1">
      <alignment horizontal="left" vertical="top" wrapText="1"/>
    </xf>
    <xf numFmtId="167" fontId="2" fillId="0" borderId="37" xfId="0" applyNumberFormat="1" applyFont="1" applyBorder="1" applyAlignment="1">
      <alignment horizontal="left" vertical="top" wrapText="1"/>
    </xf>
    <xf numFmtId="0" fontId="2" fillId="0" borderId="35" xfId="0" applyFont="1" applyBorder="1" applyAlignment="1">
      <alignment horizontal="left" vertical="top" wrapText="1"/>
    </xf>
    <xf numFmtId="0" fontId="2" fillId="0" borderId="40" xfId="0" applyFont="1" applyBorder="1" applyAlignment="1">
      <alignment horizontal="left" vertical="top" wrapText="1"/>
    </xf>
    <xf numFmtId="0" fontId="2" fillId="0" borderId="11" xfId="0" applyFont="1" applyBorder="1" applyAlignment="1">
      <alignment horizontal="center" vertical="center" wrapText="1"/>
    </xf>
    <xf numFmtId="0" fontId="0" fillId="0" borderId="11" xfId="0" applyFont="1" applyBorder="1" applyAlignment="1">
      <alignment wrapText="1"/>
    </xf>
    <xf numFmtId="0" fontId="0" fillId="0" borderId="11" xfId="0" applyBorder="1"/>
    <xf numFmtId="0" fontId="0" fillId="0" borderId="11" xfId="0" applyBorder="1" applyAlignment="1">
      <alignment wrapText="1"/>
    </xf>
    <xf numFmtId="0" fontId="4" fillId="0" borderId="1" xfId="0" applyFont="1" applyBorder="1" applyAlignment="1">
      <alignment wrapText="1"/>
    </xf>
    <xf numFmtId="0" fontId="0" fillId="0" borderId="13" xfId="0" applyFont="1"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0" fillId="0" borderId="5" xfId="0" applyBorder="1" applyAlignment="1">
      <alignment wrapText="1"/>
    </xf>
    <xf numFmtId="0" fontId="0" fillId="0" borderId="5" xfId="0" applyBorder="1"/>
    <xf numFmtId="0" fontId="0" fillId="0" borderId="10" xfId="0" applyBorder="1"/>
    <xf numFmtId="0" fontId="0" fillId="0" borderId="18" xfId="0" applyFont="1" applyBorder="1" applyAlignment="1">
      <alignment wrapText="1"/>
    </xf>
    <xf numFmtId="0" fontId="0" fillId="0" borderId="47" xfId="0" applyFont="1" applyBorder="1" applyAlignment="1">
      <alignment wrapText="1"/>
    </xf>
    <xf numFmtId="0" fontId="0" fillId="0" borderId="18" xfId="0" applyBorder="1"/>
    <xf numFmtId="0" fontId="0" fillId="0" borderId="21" xfId="0" applyBorder="1"/>
    <xf numFmtId="0" fontId="0" fillId="0" borderId="47" xfId="0" applyBorder="1"/>
    <xf numFmtId="0" fontId="0" fillId="0" borderId="49" xfId="0" applyBorder="1"/>
    <xf numFmtId="0" fontId="2" fillId="0" borderId="13" xfId="0" applyFont="1" applyBorder="1" applyAlignment="1">
      <alignment horizontal="center" vertical="center" wrapText="1"/>
    </xf>
    <xf numFmtId="1" fontId="1" fillId="0" borderId="30" xfId="0" applyNumberFormat="1" applyFont="1" applyFill="1" applyBorder="1"/>
    <xf numFmtId="165" fontId="1" fillId="0" borderId="30" xfId="0" applyNumberFormat="1" applyFont="1" applyFill="1" applyBorder="1"/>
    <xf numFmtId="0" fontId="1" fillId="0" borderId="31" xfId="0" applyNumberFormat="1" applyFont="1" applyFill="1" applyBorder="1" applyAlignment="1"/>
    <xf numFmtId="49" fontId="1" fillId="0" borderId="29" xfId="0" applyNumberFormat="1" applyFont="1" applyFill="1" applyBorder="1" applyAlignment="1"/>
    <xf numFmtId="0" fontId="1" fillId="0" borderId="30" xfId="0" applyFont="1" applyFill="1" applyBorder="1"/>
    <xf numFmtId="167" fontId="1" fillId="0" borderId="31" xfId="0" applyNumberFormat="1" applyFont="1" applyFill="1" applyBorder="1"/>
    <xf numFmtId="0" fontId="1" fillId="0" borderId="29" xfId="0" applyNumberFormat="1" applyFont="1" applyFill="1" applyBorder="1"/>
    <xf numFmtId="0" fontId="1" fillId="0" borderId="33" xfId="0" applyNumberFormat="1" applyFont="1" applyFill="1" applyBorder="1"/>
    <xf numFmtId="167" fontId="1" fillId="0" borderId="29" xfId="0" applyNumberFormat="1" applyFont="1" applyFill="1" applyBorder="1"/>
    <xf numFmtId="0" fontId="1" fillId="0" borderId="31" xfId="0" applyNumberFormat="1" applyFont="1" applyFill="1" applyBorder="1"/>
    <xf numFmtId="0" fontId="1" fillId="0" borderId="34" xfId="0" applyNumberFormat="1" applyFont="1" applyFill="1" applyBorder="1"/>
    <xf numFmtId="167" fontId="1" fillId="0" borderId="33" xfId="0" applyNumberFormat="1" applyFont="1" applyFill="1" applyBorder="1"/>
    <xf numFmtId="167" fontId="1" fillId="0" borderId="34" xfId="0" applyNumberFormat="1" applyFont="1" applyFill="1" applyBorder="1"/>
    <xf numFmtId="0" fontId="1" fillId="0" borderId="30" xfId="0" applyNumberFormat="1" applyFont="1" applyFill="1" applyBorder="1" applyAlignment="1">
      <alignment wrapText="1"/>
    </xf>
    <xf numFmtId="0" fontId="1" fillId="0" borderId="24" xfId="0" applyNumberFormat="1" applyFont="1" applyFill="1" applyBorder="1"/>
    <xf numFmtId="0" fontId="1" fillId="0" borderId="25" xfId="0" applyNumberFormat="1" applyFont="1" applyFill="1" applyBorder="1"/>
    <xf numFmtId="0" fontId="2" fillId="0" borderId="37" xfId="0" applyFont="1" applyBorder="1" applyAlignment="1">
      <alignment horizontal="left" vertical="top" wrapText="1"/>
    </xf>
    <xf numFmtId="1" fontId="2" fillId="0" borderId="55" xfId="0" applyNumberFormat="1" applyFont="1" applyBorder="1" applyAlignment="1">
      <alignment horizontal="left" vertical="top" wrapText="1"/>
    </xf>
    <xf numFmtId="1" fontId="1" fillId="0" borderId="34" xfId="0" applyNumberFormat="1" applyFont="1" applyFill="1" applyBorder="1"/>
    <xf numFmtId="0" fontId="1" fillId="0" borderId="35" xfId="0" applyFont="1" applyFill="1" applyBorder="1"/>
    <xf numFmtId="0" fontId="1" fillId="0" borderId="36" xfId="0" applyFont="1" applyFill="1" applyBorder="1"/>
    <xf numFmtId="165" fontId="1" fillId="0" borderId="36" xfId="0" applyNumberFormat="1" applyFont="1" applyFill="1" applyBorder="1"/>
    <xf numFmtId="165" fontId="1" fillId="0" borderId="37" xfId="0" applyNumberFormat="1" applyFont="1" applyFill="1" applyBorder="1"/>
    <xf numFmtId="0" fontId="2" fillId="0" borderId="4" xfId="0" applyFont="1" applyFill="1" applyBorder="1" applyAlignment="1">
      <alignment vertical="top" wrapText="1"/>
    </xf>
    <xf numFmtId="164" fontId="2" fillId="0" borderId="8" xfId="0" applyNumberFormat="1" applyFont="1" applyBorder="1" applyAlignment="1">
      <alignment horizontal="left" vertical="top" wrapText="1"/>
    </xf>
    <xf numFmtId="167" fontId="2" fillId="0" borderId="24" xfId="0" applyNumberFormat="1" applyFont="1" applyFill="1" applyBorder="1"/>
    <xf numFmtId="0" fontId="2" fillId="0" borderId="12" xfId="0" applyFont="1" applyBorder="1" applyAlignment="1">
      <alignment horizontal="center" vertical="center" wrapText="1"/>
    </xf>
    <xf numFmtId="0" fontId="1" fillId="0" borderId="35" xfId="0" applyFont="1" applyFill="1" applyBorder="1" applyAlignment="1">
      <alignment wrapText="1"/>
    </xf>
    <xf numFmtId="0" fontId="1" fillId="0" borderId="36" xfId="0" applyFont="1" applyFill="1" applyBorder="1" applyAlignment="1">
      <alignment wrapText="1"/>
    </xf>
    <xf numFmtId="0" fontId="2" fillId="0" borderId="36" xfId="0" applyFont="1" applyFill="1" applyBorder="1"/>
    <xf numFmtId="0" fontId="1" fillId="0" borderId="37" xfId="0" applyFont="1" applyFill="1" applyBorder="1" applyAlignment="1">
      <alignment wrapText="1"/>
    </xf>
    <xf numFmtId="0" fontId="0" fillId="0" borderId="0" xfId="0" applyFont="1" applyAlignment="1">
      <alignment wrapText="1"/>
    </xf>
    <xf numFmtId="49" fontId="0" fillId="0" borderId="18" xfId="0" applyNumberFormat="1" applyFont="1" applyBorder="1" applyAlignment="1">
      <alignment wrapText="1"/>
    </xf>
    <xf numFmtId="0" fontId="0" fillId="0" borderId="9" xfId="0" applyFont="1" applyBorder="1" applyAlignment="1">
      <alignment horizontal="right" wrapText="1"/>
    </xf>
    <xf numFmtId="0" fontId="0" fillId="0" borderId="14" xfId="0" applyFont="1" applyBorder="1" applyAlignment="1">
      <alignment wrapText="1"/>
    </xf>
    <xf numFmtId="0" fontId="0" fillId="0" borderId="6" xfId="0" applyFont="1" applyBorder="1" applyAlignment="1">
      <alignment horizontal="right" wrapText="1"/>
    </xf>
    <xf numFmtId="0" fontId="0" fillId="0" borderId="7" xfId="0" applyFont="1" applyBorder="1" applyAlignment="1">
      <alignment wrapText="1"/>
    </xf>
    <xf numFmtId="0" fontId="0" fillId="0" borderId="18" xfId="0" applyFont="1" applyBorder="1" applyAlignment="1">
      <alignment horizontal="right" wrapText="1"/>
    </xf>
    <xf numFmtId="0" fontId="0" fillId="0" borderId="17" xfId="0" applyFont="1" applyBorder="1" applyAlignment="1">
      <alignment wrapText="1"/>
    </xf>
    <xf numFmtId="0" fontId="0" fillId="0" borderId="47" xfId="0" applyFont="1" applyBorder="1" applyAlignment="1">
      <alignment horizontal="right" wrapText="1"/>
    </xf>
    <xf numFmtId="0" fontId="0" fillId="0" borderId="48" xfId="0" applyFont="1" applyBorder="1" applyAlignment="1">
      <alignment wrapText="1"/>
    </xf>
    <xf numFmtId="0" fontId="0" fillId="0" borderId="47" xfId="0" applyBorder="1"/>
    <xf numFmtId="0" fontId="0" fillId="0" borderId="48" xfId="0" applyBorder="1"/>
    <xf numFmtId="0" fontId="0" fillId="0" borderId="21" xfId="0" applyBorder="1"/>
    <xf numFmtId="0" fontId="0" fillId="0" borderId="20" xfId="0" applyBorder="1"/>
    <xf numFmtId="0" fontId="0" fillId="0" borderId="21" xfId="0" applyFont="1" applyBorder="1" applyAlignment="1">
      <alignment wrapText="1"/>
    </xf>
    <xf numFmtId="0" fontId="0" fillId="0" borderId="20" xfId="0" applyFont="1" applyBorder="1" applyAlignment="1">
      <alignment wrapText="1"/>
    </xf>
    <xf numFmtId="0" fontId="0" fillId="0" borderId="18" xfId="0" applyBorder="1"/>
    <xf numFmtId="0" fontId="0" fillId="0" borderId="17" xfId="0" applyBorder="1"/>
    <xf numFmtId="0" fontId="4" fillId="0" borderId="2" xfId="0" applyFont="1" applyBorder="1" applyAlignment="1">
      <alignment wrapText="1"/>
    </xf>
    <xf numFmtId="0" fontId="0" fillId="0" borderId="17" xfId="0" applyFont="1" applyBorder="1" applyAlignment="1">
      <alignment wrapText="1"/>
    </xf>
    <xf numFmtId="0" fontId="0" fillId="0" borderId="15" xfId="0" applyFont="1" applyBorder="1" applyAlignment="1">
      <alignment wrapText="1"/>
    </xf>
    <xf numFmtId="0" fontId="0" fillId="0" borderId="16" xfId="0" applyFont="1" applyBorder="1" applyAlignment="1">
      <alignment wrapText="1"/>
    </xf>
    <xf numFmtId="0" fontId="4" fillId="0" borderId="10" xfId="0" applyFont="1" applyBorder="1" applyAlignment="1">
      <alignment wrapText="1"/>
    </xf>
    <xf numFmtId="0" fontId="4" fillId="0" borderId="22" xfId="0" applyFont="1" applyBorder="1" applyAlignment="1">
      <alignment wrapText="1"/>
    </xf>
    <xf numFmtId="0" fontId="4" fillId="0" borderId="11" xfId="0" applyFont="1" applyBorder="1" applyAlignment="1">
      <alignment wrapText="1"/>
    </xf>
    <xf numFmtId="0" fontId="4" fillId="0" borderId="12" xfId="0" applyFont="1" applyBorder="1" applyAlignment="1">
      <alignment wrapText="1"/>
    </xf>
    <xf numFmtId="0" fontId="0" fillId="0" borderId="13" xfId="0" applyFont="1" applyBorder="1" applyAlignment="1">
      <alignment horizontal="center" vertical="center" wrapText="1"/>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3" xfId="0" applyBorder="1" applyAlignment="1">
      <alignment horizontal="center" wrapText="1"/>
    </xf>
    <xf numFmtId="0" fontId="4" fillId="0" borderId="46" xfId="0" applyFont="1" applyBorder="1" applyAlignment="1">
      <alignment wrapText="1"/>
    </xf>
    <xf numFmtId="0" fontId="4" fillId="0" borderId="51" xfId="0" applyFont="1" applyBorder="1" applyAlignment="1">
      <alignment wrapText="1"/>
    </xf>
    <xf numFmtId="0" fontId="4" fillId="0" borderId="3" xfId="0" applyFont="1" applyBorder="1" applyAlignment="1">
      <alignment wrapText="1"/>
    </xf>
    <xf numFmtId="0" fontId="4" fillId="0" borderId="0" xfId="0" applyFont="1" applyBorder="1" applyAlignment="1">
      <alignment wrapText="1"/>
    </xf>
    <xf numFmtId="0" fontId="4" fillId="0" borderId="42" xfId="0" applyFont="1" applyBorder="1" applyAlignment="1">
      <alignment wrapText="1"/>
    </xf>
    <xf numFmtId="0" fontId="4" fillId="0" borderId="18" xfId="0" applyFont="1" applyBorder="1" applyAlignment="1">
      <alignment wrapText="1"/>
    </xf>
    <xf numFmtId="0" fontId="4" fillId="0" borderId="5" xfId="0" applyFont="1" applyBorder="1" applyAlignment="1">
      <alignment wrapText="1"/>
    </xf>
    <xf numFmtId="0" fontId="4" fillId="0" borderId="8" xfId="0" applyFont="1" applyBorder="1" applyAlignment="1">
      <alignment wrapText="1"/>
    </xf>
    <xf numFmtId="0" fontId="0" fillId="0" borderId="49" xfId="0" applyFont="1" applyBorder="1" applyAlignment="1">
      <alignment wrapText="1"/>
    </xf>
    <xf numFmtId="0" fontId="0" fillId="0" borderId="50" xfId="0" applyFont="1" applyBorder="1" applyAlignment="1">
      <alignment wrapText="1"/>
    </xf>
    <xf numFmtId="0" fontId="4" fillId="0" borderId="56" xfId="0" applyFont="1" applyBorder="1" applyAlignment="1">
      <alignment wrapText="1"/>
    </xf>
    <xf numFmtId="0" fontId="4" fillId="0" borderId="47" xfId="0" applyFont="1" applyBorder="1" applyAlignment="1">
      <alignment wrapText="1"/>
    </xf>
    <xf numFmtId="0" fontId="4" fillId="0" borderId="21" xfId="0" applyFont="1" applyBorder="1" applyAlignment="1">
      <alignment wrapText="1"/>
    </xf>
    <xf numFmtId="0" fontId="4" fillId="0" borderId="38" xfId="0" applyFont="1" applyBorder="1" applyAlignment="1">
      <alignment wrapText="1"/>
    </xf>
    <xf numFmtId="0" fontId="4" fillId="0" borderId="39" xfId="0" applyFont="1" applyBorder="1" applyAlignment="1">
      <alignment wrapText="1"/>
    </xf>
    <xf numFmtId="0" fontId="0" fillId="0" borderId="0" xfId="0" applyFont="1" applyBorder="1" applyAlignment="1">
      <alignment wrapText="1"/>
    </xf>
    <xf numFmtId="0" fontId="0" fillId="0" borderId="9" xfId="0" applyFont="1" applyBorder="1" applyAlignment="1">
      <alignment vertical="center" wrapText="1"/>
    </xf>
    <xf numFmtId="0" fontId="0" fillId="0" borderId="0" xfId="0" applyFont="1" applyAlignment="1">
      <alignment wrapText="1"/>
    </xf>
    <xf numFmtId="0" fontId="0" fillId="0" borderId="18" xfId="0" applyFont="1" applyBorder="1" applyAlignment="1">
      <alignment wrapText="1"/>
    </xf>
    <xf numFmtId="0" fontId="0" fillId="0" borderId="47" xfId="0" applyFont="1" applyBorder="1" applyAlignment="1">
      <alignment wrapText="1"/>
    </xf>
    <xf numFmtId="0" fontId="0" fillId="0" borderId="48" xfId="0" applyFont="1" applyBorder="1" applyAlignment="1">
      <alignment wrapText="1"/>
    </xf>
    <xf numFmtId="0" fontId="0" fillId="0" borderId="9" xfId="0" applyBorder="1" applyAlignment="1">
      <alignment vertical="center"/>
    </xf>
    <xf numFmtId="0" fontId="0" fillId="0" borderId="9" xfId="0" applyBorder="1" applyAlignment="1">
      <alignment wrapText="1"/>
    </xf>
    <xf numFmtId="0" fontId="0" fillId="0" borderId="9" xfId="0" applyBorder="1" applyAlignment="1">
      <alignment vertical="center" wrapText="1"/>
    </xf>
    <xf numFmtId="0" fontId="2" fillId="0" borderId="15" xfId="0" applyFont="1" applyBorder="1" applyAlignment="1">
      <alignment horizontal="left" vertical="top" wrapText="1"/>
    </xf>
    <xf numFmtId="0" fontId="2" fillId="0" borderId="36" xfId="0" applyFont="1" applyBorder="1" applyAlignment="1">
      <alignment horizontal="left" vertical="top" wrapText="1"/>
    </xf>
    <xf numFmtId="0" fontId="2" fillId="0" borderId="16" xfId="0" applyFont="1" applyBorder="1" applyAlignment="1">
      <alignment horizontal="left" vertical="top" wrapText="1"/>
    </xf>
    <xf numFmtId="0" fontId="2" fillId="0" borderId="37" xfId="0" applyFont="1" applyBorder="1" applyAlignment="1">
      <alignment horizontal="left" vertical="top" wrapText="1"/>
    </xf>
    <xf numFmtId="1" fontId="2" fillId="0" borderId="38" xfId="0" applyNumberFormat="1" applyFont="1" applyBorder="1" applyAlignment="1">
      <alignment horizontal="center"/>
    </xf>
    <xf numFmtId="1" fontId="2" fillId="0" borderId="39" xfId="0" applyNumberFormat="1" applyFont="1" applyBorder="1" applyAlignment="1">
      <alignment horizontal="center"/>
    </xf>
    <xf numFmtId="167" fontId="2" fillId="0" borderId="38" xfId="0" applyNumberFormat="1" applyFont="1" applyBorder="1" applyAlignment="1">
      <alignment wrapText="1"/>
    </xf>
    <xf numFmtId="167" fontId="2" fillId="0" borderId="39" xfId="0" applyNumberFormat="1" applyFont="1" applyBorder="1" applyAlignment="1">
      <alignment wrapText="1"/>
    </xf>
    <xf numFmtId="0" fontId="2" fillId="0" borderId="26" xfId="0" applyFont="1" applyBorder="1" applyAlignment="1">
      <alignment horizontal="center" wrapText="1"/>
    </xf>
    <xf numFmtId="0" fontId="2" fillId="0" borderId="27" xfId="0" applyFont="1" applyBorder="1" applyAlignment="1">
      <alignment horizontal="center" wrapText="1"/>
    </xf>
    <xf numFmtId="0" fontId="2" fillId="0" borderId="32" xfId="0" applyFont="1" applyBorder="1" applyAlignment="1">
      <alignment horizontal="center" wrapText="1"/>
    </xf>
    <xf numFmtId="167" fontId="2" fillId="0" borderId="19" xfId="0" applyNumberFormat="1" applyFont="1" applyBorder="1" applyAlignment="1">
      <alignment horizontal="left" vertical="top" wrapText="1"/>
    </xf>
    <xf numFmtId="167" fontId="2" fillId="0" borderId="52" xfId="0" applyNumberFormat="1" applyFont="1" applyBorder="1" applyAlignment="1">
      <alignment horizontal="left" vertical="top" wrapText="1"/>
    </xf>
    <xf numFmtId="167" fontId="2" fillId="0" borderId="43" xfId="0" applyNumberFormat="1" applyFont="1" applyBorder="1" applyAlignment="1">
      <alignment horizontal="left" vertical="top" wrapText="1"/>
    </xf>
    <xf numFmtId="1" fontId="2" fillId="0" borderId="41" xfId="0" applyNumberFormat="1" applyFont="1" applyBorder="1" applyAlignment="1">
      <alignment horizontal="center"/>
    </xf>
    <xf numFmtId="167" fontId="2" fillId="0" borderId="41" xfId="0" applyNumberFormat="1" applyFont="1" applyBorder="1" applyAlignment="1">
      <alignment wrapText="1"/>
    </xf>
    <xf numFmtId="0" fontId="2" fillId="0" borderId="58" xfId="0" applyFont="1" applyBorder="1" applyAlignment="1">
      <alignment horizontal="left" vertical="top" wrapText="1"/>
    </xf>
    <xf numFmtId="0" fontId="2" fillId="0" borderId="35" xfId="0" applyFont="1" applyBorder="1" applyAlignment="1">
      <alignment horizontal="left" vertical="top" wrapText="1"/>
    </xf>
    <xf numFmtId="1" fontId="2" fillId="0" borderId="28" xfId="0" applyNumberFormat="1" applyFont="1" applyBorder="1" applyAlignment="1">
      <alignment horizontal="center"/>
    </xf>
    <xf numFmtId="1" fontId="2" fillId="0" borderId="23" xfId="0" applyNumberFormat="1" applyFont="1" applyBorder="1" applyAlignment="1">
      <alignment horizontal="center"/>
    </xf>
    <xf numFmtId="167" fontId="2" fillId="0" borderId="45" xfId="0" applyNumberFormat="1" applyFont="1" applyBorder="1"/>
    <xf numFmtId="167" fontId="2" fillId="0" borderId="54" xfId="0" applyNumberFormat="1" applyFont="1" applyBorder="1"/>
    <xf numFmtId="0" fontId="2" fillId="0" borderId="26" xfId="0" applyFont="1" applyFill="1" applyBorder="1" applyAlignment="1"/>
    <xf numFmtId="0" fontId="2" fillId="0" borderId="27" xfId="0" applyFont="1" applyFill="1" applyBorder="1" applyAlignment="1"/>
    <xf numFmtId="0" fontId="2" fillId="0" borderId="44" xfId="0" applyFont="1" applyFill="1" applyBorder="1" applyAlignment="1"/>
    <xf numFmtId="0" fontId="2" fillId="0" borderId="0" xfId="0" applyFont="1" applyFill="1" applyBorder="1" applyAlignment="1"/>
    <xf numFmtId="0" fontId="2" fillId="0" borderId="41" xfId="0" applyFont="1" applyFill="1" applyBorder="1" applyAlignment="1"/>
    <xf numFmtId="0" fontId="2" fillId="0" borderId="38" xfId="0" applyFont="1" applyFill="1" applyBorder="1" applyAlignment="1"/>
    <xf numFmtId="164" fontId="2" fillId="0" borderId="57" xfId="0" applyNumberFormat="1" applyFont="1" applyBorder="1" applyAlignment="1"/>
    <xf numFmtId="164" fontId="2" fillId="0" borderId="32" xfId="0" applyNumberFormat="1" applyFont="1" applyBorder="1" applyAlignment="1"/>
    <xf numFmtId="164" fontId="2" fillId="0" borderId="47" xfId="0" applyNumberFormat="1" applyFont="1" applyBorder="1" applyAlignment="1"/>
    <xf numFmtId="164" fontId="2" fillId="0" borderId="42" xfId="0" applyNumberFormat="1" applyFont="1" applyBorder="1" applyAlignment="1"/>
    <xf numFmtId="164" fontId="2" fillId="0" borderId="21" xfId="0" applyNumberFormat="1" applyFont="1" applyBorder="1" applyAlignment="1"/>
    <xf numFmtId="164" fontId="2" fillId="0" borderId="39" xfId="0" applyNumberFormat="1" applyFont="1" applyBorder="1" applyAlignment="1"/>
    <xf numFmtId="167" fontId="2" fillId="0" borderId="38" xfId="0" applyNumberFormat="1" applyFont="1" applyBorder="1"/>
    <xf numFmtId="167" fontId="2" fillId="0" borderId="41" xfId="0" applyNumberFormat="1" applyFont="1" applyBorder="1"/>
    <xf numFmtId="167" fontId="2" fillId="0" borderId="39" xfId="0" applyNumberFormat="1" applyFont="1" applyBorder="1"/>
    <xf numFmtId="1" fontId="2" fillId="0" borderId="53" xfId="0" applyNumberFormat="1" applyFont="1" applyBorder="1"/>
    <xf numFmtId="1" fontId="2" fillId="0" borderId="54" xfId="0" applyNumberFormat="1" applyFont="1" applyBorder="1"/>
    <xf numFmtId="49" fontId="2" fillId="0" borderId="45" xfId="0" applyNumberFormat="1" applyFont="1" applyBorder="1" applyAlignment="1"/>
    <xf numFmtId="49" fontId="2" fillId="0" borderId="53" xfId="0" applyNumberFormat="1" applyFont="1" applyBorder="1" applyAlignment="1"/>
    <xf numFmtId="49" fontId="2" fillId="0" borderId="54" xfId="0" applyNumberFormat="1" applyFont="1" applyBorder="1" applyAlignment="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107155</xdr:colOff>
      <xdr:row>0</xdr:row>
      <xdr:rowOff>488156</xdr:rowOff>
    </xdr:from>
    <xdr:to>
      <xdr:col>3</xdr:col>
      <xdr:colOff>388142</xdr:colOff>
      <xdr:row>0</xdr:row>
      <xdr:rowOff>1069181</xdr:rowOff>
    </xdr:to>
    <xdr:pic>
      <xdr:nvPicPr>
        <xdr:cNvPr id="5" name="Obrázek 4" descr="KSUSV_logo_colo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2468" y="488156"/>
          <a:ext cx="3043237"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54"/>
  <sheetViews>
    <sheetView tabSelected="1" zoomScale="80" zoomScaleNormal="80" workbookViewId="0">
      <selection activeCell="B6" sqref="B6"/>
    </sheetView>
  </sheetViews>
  <sheetFormatPr defaultColWidth="8.85546875" defaultRowHeight="15" x14ac:dyDescent="0.25"/>
  <cols>
    <col min="2" max="2" width="10.7109375" customWidth="1"/>
    <col min="3" max="4" width="30.7109375" customWidth="1"/>
    <col min="5" max="5" width="12.7109375" customWidth="1"/>
    <col min="6" max="6" width="8.7109375" customWidth="1"/>
    <col min="7" max="7" width="30.7109375" customWidth="1"/>
    <col min="14" max="14" width="10.7109375" customWidth="1"/>
    <col min="15" max="18" width="9.140625" hidden="1" customWidth="1"/>
  </cols>
  <sheetData>
    <row r="1" spans="2:18" ht="125.25" customHeight="1" x14ac:dyDescent="0.25"/>
    <row r="2" spans="2:18" x14ac:dyDescent="0.25">
      <c r="B2" s="2" t="s">
        <v>13</v>
      </c>
    </row>
    <row r="4" spans="2:18" ht="29.25" customHeight="1" x14ac:dyDescent="0.25">
      <c r="B4" s="139" t="s">
        <v>31</v>
      </c>
      <c r="C4" s="139"/>
      <c r="D4" s="139"/>
      <c r="E4" s="139"/>
      <c r="F4" s="139"/>
      <c r="G4" s="139"/>
      <c r="H4" s="139"/>
      <c r="I4" s="139"/>
      <c r="J4" s="139"/>
      <c r="K4" s="139"/>
      <c r="L4" s="139"/>
      <c r="M4" s="139"/>
      <c r="N4" s="139"/>
      <c r="O4" s="139"/>
      <c r="P4" s="139"/>
      <c r="Q4" s="139"/>
      <c r="R4" s="139"/>
    </row>
    <row r="5" spans="2:18" ht="67.5" customHeight="1" x14ac:dyDescent="0.25">
      <c r="B5" s="127" t="s">
        <v>54</v>
      </c>
      <c r="C5" s="127"/>
      <c r="D5" s="127"/>
      <c r="E5" s="127"/>
      <c r="F5" s="127"/>
      <c r="G5" s="127"/>
      <c r="H5" s="127"/>
      <c r="I5" s="127"/>
      <c r="J5" s="127"/>
      <c r="K5" s="127"/>
      <c r="L5" s="127"/>
      <c r="M5" s="127"/>
      <c r="N5" s="127"/>
      <c r="O5" s="127"/>
      <c r="P5" s="127"/>
      <c r="Q5" s="127"/>
      <c r="R5" s="127"/>
    </row>
    <row r="6" spans="2:18" ht="15" customHeight="1" thickBot="1" x14ac:dyDescent="0.3">
      <c r="B6" s="36"/>
      <c r="C6" s="36"/>
      <c r="D6" s="36"/>
      <c r="E6" s="36"/>
      <c r="F6" s="36"/>
      <c r="G6" s="36"/>
      <c r="H6" s="36"/>
      <c r="I6" s="36"/>
      <c r="J6" s="36"/>
      <c r="K6" s="36"/>
      <c r="L6" s="36"/>
      <c r="M6" s="36"/>
      <c r="N6" s="36"/>
      <c r="O6" s="36"/>
      <c r="P6" s="36"/>
      <c r="Q6" s="36"/>
      <c r="R6" s="36"/>
    </row>
    <row r="7" spans="2:18" ht="30" x14ac:dyDescent="0.25">
      <c r="B7" s="49" t="s">
        <v>45</v>
      </c>
      <c r="C7" s="112" t="s">
        <v>43</v>
      </c>
      <c r="D7" s="112"/>
      <c r="E7" s="134" t="s">
        <v>60</v>
      </c>
      <c r="F7" s="134"/>
      <c r="G7" s="112" t="s">
        <v>5</v>
      </c>
      <c r="H7" s="112"/>
      <c r="I7" s="112"/>
      <c r="J7" s="112"/>
      <c r="K7" s="112"/>
      <c r="L7" s="112"/>
      <c r="M7" s="112"/>
      <c r="N7" s="126"/>
      <c r="O7" s="36"/>
      <c r="P7" s="36"/>
      <c r="Q7" s="36"/>
      <c r="R7" s="36"/>
    </row>
    <row r="8" spans="2:18" ht="15" customHeight="1" x14ac:dyDescent="0.25">
      <c r="B8" s="50">
        <v>1</v>
      </c>
      <c r="C8" s="46" t="s">
        <v>51</v>
      </c>
      <c r="D8" s="95" t="s">
        <v>56</v>
      </c>
      <c r="E8" s="100" t="s">
        <v>25</v>
      </c>
      <c r="F8" s="101">
        <v>1</v>
      </c>
      <c r="G8" s="113" t="s">
        <v>55</v>
      </c>
      <c r="H8" s="114"/>
      <c r="I8" s="114"/>
      <c r="J8" s="114"/>
      <c r="K8" s="114"/>
      <c r="L8" s="114"/>
      <c r="M8" s="114"/>
      <c r="N8" s="115"/>
      <c r="O8" s="36"/>
      <c r="P8" s="36"/>
      <c r="Q8" s="36"/>
      <c r="R8" s="36"/>
    </row>
    <row r="9" spans="2:18" ht="15" customHeight="1" x14ac:dyDescent="0.25">
      <c r="B9" s="120">
        <v>2</v>
      </c>
      <c r="C9" s="140" t="s">
        <v>46</v>
      </c>
      <c r="D9" s="56" t="s">
        <v>11</v>
      </c>
      <c r="E9" s="142">
        <v>0.5</v>
      </c>
      <c r="F9" s="113"/>
      <c r="G9" s="124"/>
      <c r="H9" s="124"/>
      <c r="I9" s="124"/>
      <c r="J9" s="124"/>
      <c r="K9" s="124"/>
      <c r="L9" s="124"/>
      <c r="M9" s="124"/>
      <c r="N9" s="125"/>
      <c r="O9" s="36"/>
      <c r="P9" s="36"/>
      <c r="Q9" s="36"/>
      <c r="R9" s="36"/>
    </row>
    <row r="10" spans="2:18" ht="15" customHeight="1" x14ac:dyDescent="0.25">
      <c r="B10" s="120"/>
      <c r="C10" s="140"/>
      <c r="D10" s="57" t="s">
        <v>47</v>
      </c>
      <c r="E10" s="102" t="s">
        <v>50</v>
      </c>
      <c r="F10" s="103">
        <v>1000</v>
      </c>
      <c r="G10" s="127"/>
      <c r="H10" s="127"/>
      <c r="I10" s="127"/>
      <c r="J10" s="127"/>
      <c r="K10" s="127"/>
      <c r="L10" s="127"/>
      <c r="M10" s="127"/>
      <c r="N10" s="128"/>
      <c r="O10" s="36"/>
      <c r="P10" s="36"/>
      <c r="Q10" s="36"/>
      <c r="R10" s="36"/>
    </row>
    <row r="11" spans="2:18" ht="15" customHeight="1" x14ac:dyDescent="0.25">
      <c r="B11" s="120"/>
      <c r="C11" s="140"/>
      <c r="D11" s="57" t="s">
        <v>48</v>
      </c>
      <c r="E11" s="143">
        <v>5</v>
      </c>
      <c r="F11" s="144"/>
      <c r="G11" s="127"/>
      <c r="H11" s="127"/>
      <c r="I11" s="127"/>
      <c r="J11" s="127"/>
      <c r="K11" s="127"/>
      <c r="L11" s="127"/>
      <c r="M11" s="127"/>
      <c r="N11" s="128"/>
      <c r="O11" s="36"/>
      <c r="P11" s="36"/>
      <c r="Q11" s="36"/>
      <c r="R11" s="36"/>
    </row>
    <row r="12" spans="2:18" ht="15" customHeight="1" x14ac:dyDescent="0.25">
      <c r="B12" s="120"/>
      <c r="C12" s="140"/>
      <c r="D12" s="57" t="s">
        <v>49</v>
      </c>
      <c r="E12" s="108">
        <v>6</v>
      </c>
      <c r="F12" s="109"/>
      <c r="G12" s="127"/>
      <c r="H12" s="127"/>
      <c r="I12" s="127"/>
      <c r="J12" s="127"/>
      <c r="K12" s="127"/>
      <c r="L12" s="127"/>
      <c r="M12" s="127"/>
      <c r="N12" s="128"/>
      <c r="O12" s="36"/>
      <c r="P12" s="36"/>
      <c r="Q12" s="36"/>
      <c r="R12" s="36"/>
    </row>
    <row r="13" spans="2:18" ht="15" customHeight="1" x14ac:dyDescent="0.25">
      <c r="B13" s="121">
        <v>3</v>
      </c>
      <c r="C13" s="145" t="s">
        <v>64</v>
      </c>
      <c r="D13" s="58" t="s">
        <v>40</v>
      </c>
      <c r="E13" s="104">
        <v>0.5</v>
      </c>
      <c r="F13" s="105"/>
      <c r="G13" s="129"/>
      <c r="H13" s="124"/>
      <c r="I13" s="124"/>
      <c r="J13" s="124"/>
      <c r="K13" s="124"/>
      <c r="L13" s="124"/>
      <c r="M13" s="124"/>
      <c r="N13" s="125"/>
      <c r="O13" s="36"/>
      <c r="P13" s="36"/>
      <c r="Q13" s="36"/>
      <c r="R13" s="36"/>
    </row>
    <row r="14" spans="2:18" ht="15" customHeight="1" x14ac:dyDescent="0.25">
      <c r="B14" s="121"/>
      <c r="C14" s="145"/>
      <c r="D14" s="60" t="s">
        <v>58</v>
      </c>
      <c r="E14" s="106">
        <v>0</v>
      </c>
      <c r="F14" s="107"/>
      <c r="G14" s="135"/>
      <c r="H14" s="127"/>
      <c r="I14" s="127"/>
      <c r="J14" s="127"/>
      <c r="K14" s="127"/>
      <c r="L14" s="127"/>
      <c r="M14" s="127"/>
      <c r="N14" s="128"/>
      <c r="O14" s="36"/>
      <c r="P14" s="36"/>
      <c r="Q14" s="36"/>
      <c r="R14" s="36"/>
    </row>
    <row r="15" spans="2:18" ht="15" customHeight="1" x14ac:dyDescent="0.25">
      <c r="B15" s="121">
        <v>4</v>
      </c>
      <c r="C15" s="145" t="s">
        <v>57</v>
      </c>
      <c r="D15" s="58" t="s">
        <v>40</v>
      </c>
      <c r="E15" s="110">
        <v>2</v>
      </c>
      <c r="F15" s="111"/>
      <c r="G15" s="129"/>
      <c r="H15" s="124"/>
      <c r="I15" s="124"/>
      <c r="J15" s="124"/>
      <c r="K15" s="124"/>
      <c r="L15" s="124"/>
      <c r="M15" s="124"/>
      <c r="N15" s="125"/>
      <c r="O15" s="36"/>
      <c r="P15" s="36"/>
      <c r="Q15" s="36"/>
      <c r="R15" s="36"/>
    </row>
    <row r="16" spans="2:18" ht="15" customHeight="1" x14ac:dyDescent="0.25">
      <c r="B16" s="121"/>
      <c r="C16" s="145"/>
      <c r="D16" s="59" t="s">
        <v>58</v>
      </c>
      <c r="E16" s="106">
        <v>0</v>
      </c>
      <c r="F16" s="107"/>
      <c r="G16" s="136"/>
      <c r="H16" s="137"/>
      <c r="I16" s="137"/>
      <c r="J16" s="137"/>
      <c r="K16" s="137"/>
      <c r="L16" s="137"/>
      <c r="M16" s="137"/>
      <c r="N16" s="138"/>
      <c r="O16" s="36"/>
      <c r="P16" s="36"/>
      <c r="Q16" s="36"/>
      <c r="R16" s="36"/>
    </row>
    <row r="17" spans="2:18" ht="15" customHeight="1" x14ac:dyDescent="0.25">
      <c r="B17" s="51">
        <v>5</v>
      </c>
      <c r="C17" s="48" t="s">
        <v>62</v>
      </c>
      <c r="D17" s="61" t="s">
        <v>63</v>
      </c>
      <c r="E17" s="100" t="s">
        <v>25</v>
      </c>
      <c r="F17" s="101">
        <v>0.1</v>
      </c>
      <c r="G17" s="132" t="s">
        <v>68</v>
      </c>
      <c r="H17" s="132"/>
      <c r="I17" s="132"/>
      <c r="J17" s="132"/>
      <c r="K17" s="132"/>
      <c r="L17" s="132"/>
      <c r="M17" s="132"/>
      <c r="N17" s="133"/>
      <c r="O17" s="36"/>
      <c r="P17" s="36"/>
      <c r="Q17" s="36"/>
      <c r="R17" s="36"/>
    </row>
    <row r="18" spans="2:18" x14ac:dyDescent="0.25">
      <c r="B18" s="122">
        <v>6</v>
      </c>
      <c r="C18" s="147" t="s">
        <v>69</v>
      </c>
      <c r="D18" s="58" t="s">
        <v>71</v>
      </c>
      <c r="E18" s="100" t="s">
        <v>25</v>
      </c>
      <c r="F18" s="101">
        <v>1</v>
      </c>
      <c r="G18" s="124"/>
      <c r="H18" s="124"/>
      <c r="I18" s="124"/>
      <c r="J18" s="124"/>
      <c r="K18" s="124"/>
      <c r="L18" s="124"/>
      <c r="M18" s="124"/>
      <c r="N18" s="125"/>
      <c r="O18" s="36"/>
      <c r="P18" s="36"/>
      <c r="Q18" s="36"/>
      <c r="R18" s="36"/>
    </row>
    <row r="19" spans="2:18" x14ac:dyDescent="0.25">
      <c r="B19" s="122"/>
      <c r="C19" s="147"/>
      <c r="D19" s="60" t="s">
        <v>58</v>
      </c>
      <c r="E19" s="104">
        <v>0</v>
      </c>
      <c r="F19" s="105"/>
      <c r="G19" s="127"/>
      <c r="H19" s="127"/>
      <c r="I19" s="127"/>
      <c r="J19" s="127"/>
      <c r="K19" s="127"/>
      <c r="L19" s="127"/>
      <c r="M19" s="127"/>
      <c r="N19" s="128"/>
      <c r="O19" s="36"/>
      <c r="P19" s="36"/>
      <c r="Q19" s="36"/>
      <c r="R19" s="36"/>
    </row>
    <row r="20" spans="2:18" x14ac:dyDescent="0.25">
      <c r="B20" s="122">
        <v>7</v>
      </c>
      <c r="C20" s="147" t="s">
        <v>72</v>
      </c>
      <c r="D20" s="58" t="s">
        <v>77</v>
      </c>
      <c r="E20" s="100" t="s">
        <v>25</v>
      </c>
      <c r="F20" s="101">
        <v>1</v>
      </c>
      <c r="G20" s="124"/>
      <c r="H20" s="124"/>
      <c r="I20" s="124"/>
      <c r="J20" s="124"/>
      <c r="K20" s="124"/>
      <c r="L20" s="124"/>
      <c r="M20" s="124"/>
      <c r="N20" s="125"/>
      <c r="O20" s="36"/>
      <c r="P20" s="36"/>
      <c r="Q20" s="36"/>
      <c r="R20" s="36"/>
    </row>
    <row r="21" spans="2:18" x14ac:dyDescent="0.25">
      <c r="B21" s="122"/>
      <c r="C21" s="147"/>
      <c r="D21" s="60" t="s">
        <v>58</v>
      </c>
      <c r="E21" s="106">
        <v>0</v>
      </c>
      <c r="F21" s="107"/>
      <c r="G21" s="127"/>
      <c r="H21" s="127"/>
      <c r="I21" s="127"/>
      <c r="J21" s="127"/>
      <c r="K21" s="127"/>
      <c r="L21" s="127"/>
      <c r="M21" s="127"/>
      <c r="N21" s="128"/>
      <c r="O21" s="36"/>
      <c r="P21" s="36"/>
      <c r="Q21" s="36"/>
      <c r="R21" s="36"/>
    </row>
    <row r="22" spans="2:18" x14ac:dyDescent="0.25">
      <c r="B22" s="123">
        <v>8</v>
      </c>
      <c r="C22" s="146" t="s">
        <v>74</v>
      </c>
      <c r="D22" s="58" t="s">
        <v>40</v>
      </c>
      <c r="E22" s="104">
        <v>2</v>
      </c>
      <c r="F22" s="105"/>
      <c r="G22" s="129"/>
      <c r="H22" s="124"/>
      <c r="I22" s="124"/>
      <c r="J22" s="124"/>
      <c r="K22" s="124"/>
      <c r="L22" s="124"/>
      <c r="M22" s="124"/>
      <c r="N22" s="125"/>
      <c r="O22" s="36"/>
      <c r="P22" s="36"/>
      <c r="Q22" s="36"/>
      <c r="R22" s="36"/>
    </row>
    <row r="23" spans="2:18" x14ac:dyDescent="0.25">
      <c r="B23" s="123"/>
      <c r="C23" s="146"/>
      <c r="D23" s="59" t="s">
        <v>58</v>
      </c>
      <c r="E23" s="106">
        <v>0</v>
      </c>
      <c r="F23" s="107"/>
      <c r="G23" s="136"/>
      <c r="H23" s="137"/>
      <c r="I23" s="137"/>
      <c r="J23" s="137"/>
      <c r="K23" s="137"/>
      <c r="L23" s="137"/>
      <c r="M23" s="137"/>
      <c r="N23" s="138"/>
      <c r="O23" s="36"/>
      <c r="P23" s="36"/>
      <c r="Q23" s="36"/>
      <c r="R23" s="36"/>
    </row>
    <row r="24" spans="2:18" x14ac:dyDescent="0.25">
      <c r="B24" s="51">
        <v>9</v>
      </c>
      <c r="C24" s="48" t="s">
        <v>141</v>
      </c>
      <c r="D24" s="55" t="s">
        <v>79</v>
      </c>
      <c r="E24" s="96" t="s">
        <v>25</v>
      </c>
      <c r="F24" s="97">
        <v>1</v>
      </c>
      <c r="G24" s="116"/>
      <c r="H24" s="116"/>
      <c r="I24" s="116"/>
      <c r="J24" s="116"/>
      <c r="K24" s="116"/>
      <c r="L24" s="116"/>
      <c r="M24" s="116"/>
      <c r="N24" s="117"/>
      <c r="O24" s="36"/>
      <c r="P24" s="36"/>
      <c r="Q24" s="36"/>
      <c r="R24" s="36"/>
    </row>
    <row r="25" spans="2:18" x14ac:dyDescent="0.25">
      <c r="B25" s="51">
        <v>10</v>
      </c>
      <c r="C25" s="48" t="s">
        <v>90</v>
      </c>
      <c r="D25" s="47"/>
      <c r="E25" s="96" t="s">
        <v>25</v>
      </c>
      <c r="F25" s="97">
        <v>1</v>
      </c>
      <c r="G25" s="118"/>
      <c r="H25" s="118"/>
      <c r="I25" s="118"/>
      <c r="J25" s="118"/>
      <c r="K25" s="118"/>
      <c r="L25" s="118"/>
      <c r="M25" s="118"/>
      <c r="N25" s="119"/>
      <c r="O25" s="36"/>
      <c r="P25" s="36"/>
      <c r="Q25" s="36"/>
      <c r="R25" s="36"/>
    </row>
    <row r="26" spans="2:18" x14ac:dyDescent="0.25">
      <c r="B26" s="51">
        <v>11</v>
      </c>
      <c r="C26" s="48" t="s">
        <v>90</v>
      </c>
      <c r="D26" s="47"/>
      <c r="E26" s="96" t="s">
        <v>25</v>
      </c>
      <c r="F26" s="97">
        <v>1</v>
      </c>
      <c r="G26" s="118"/>
      <c r="H26" s="118"/>
      <c r="I26" s="118"/>
      <c r="J26" s="118"/>
      <c r="K26" s="118"/>
      <c r="L26" s="118"/>
      <c r="M26" s="118"/>
      <c r="N26" s="119"/>
      <c r="O26" s="36"/>
      <c r="P26" s="36"/>
      <c r="Q26" s="36"/>
      <c r="R26" s="36"/>
    </row>
    <row r="27" spans="2:18" x14ac:dyDescent="0.25">
      <c r="B27" s="51">
        <v>12</v>
      </c>
      <c r="C27" s="48" t="s">
        <v>90</v>
      </c>
      <c r="D27" s="47"/>
      <c r="E27" s="96" t="s">
        <v>25</v>
      </c>
      <c r="F27" s="97">
        <v>1</v>
      </c>
      <c r="G27" s="118"/>
      <c r="H27" s="118"/>
      <c r="I27" s="118"/>
      <c r="J27" s="118"/>
      <c r="K27" s="118"/>
      <c r="L27" s="118"/>
      <c r="M27" s="118"/>
      <c r="N27" s="119"/>
      <c r="O27" s="36"/>
      <c r="P27" s="36"/>
      <c r="Q27" s="36"/>
      <c r="R27" s="36"/>
    </row>
    <row r="28" spans="2:18" x14ac:dyDescent="0.25">
      <c r="B28" s="51">
        <v>13</v>
      </c>
      <c r="C28" s="48" t="s">
        <v>90</v>
      </c>
      <c r="D28" s="47"/>
      <c r="E28" s="96" t="s">
        <v>25</v>
      </c>
      <c r="F28" s="97">
        <v>1</v>
      </c>
      <c r="G28" s="118"/>
      <c r="H28" s="118"/>
      <c r="I28" s="118"/>
      <c r="J28" s="118"/>
      <c r="K28" s="118"/>
      <c r="L28" s="118"/>
      <c r="M28" s="118"/>
      <c r="N28" s="119"/>
      <c r="O28" s="36"/>
      <c r="P28" s="36"/>
      <c r="Q28" s="36"/>
      <c r="R28" s="36"/>
    </row>
    <row r="29" spans="2:18" ht="15.75" thickBot="1" x14ac:dyDescent="0.3">
      <c r="B29" s="52">
        <v>14</v>
      </c>
      <c r="C29" s="53" t="s">
        <v>90</v>
      </c>
      <c r="D29" s="54"/>
      <c r="E29" s="98" t="s">
        <v>25</v>
      </c>
      <c r="F29" s="99">
        <v>1</v>
      </c>
      <c r="G29" s="130"/>
      <c r="H29" s="130"/>
      <c r="I29" s="130"/>
      <c r="J29" s="130"/>
      <c r="K29" s="130"/>
      <c r="L29" s="130"/>
      <c r="M29" s="130"/>
      <c r="N29" s="131"/>
      <c r="O29" s="36"/>
      <c r="P29" s="36"/>
      <c r="Q29" s="36"/>
      <c r="R29" s="36"/>
    </row>
    <row r="30" spans="2:18" ht="15" customHeight="1" x14ac:dyDescent="0.25">
      <c r="G30" s="36"/>
      <c r="H30" s="36"/>
      <c r="I30" s="36"/>
      <c r="J30" s="36"/>
      <c r="K30" s="36"/>
      <c r="L30" s="36"/>
      <c r="M30" s="36"/>
      <c r="N30" s="36"/>
      <c r="O30" s="36"/>
      <c r="P30" s="36"/>
      <c r="Q30" s="36"/>
      <c r="R30" s="36"/>
    </row>
    <row r="31" spans="2:18" ht="15" customHeight="1" x14ac:dyDescent="0.25">
      <c r="B31" s="141" t="s">
        <v>59</v>
      </c>
      <c r="C31" s="141"/>
      <c r="D31" s="141"/>
      <c r="E31" s="141"/>
      <c r="F31" s="141"/>
      <c r="G31" s="141"/>
      <c r="H31" s="141"/>
      <c r="I31" s="141"/>
      <c r="J31" s="141"/>
      <c r="K31" s="141"/>
      <c r="L31" s="141"/>
      <c r="M31" s="141"/>
      <c r="N31" s="141"/>
      <c r="O31" s="36"/>
      <c r="P31" s="36"/>
      <c r="Q31" s="36"/>
      <c r="R31" s="36"/>
    </row>
    <row r="32" spans="2:18" ht="15" customHeight="1" x14ac:dyDescent="0.25">
      <c r="B32" s="94"/>
      <c r="C32" s="94"/>
      <c r="D32" s="94"/>
      <c r="E32" s="94"/>
      <c r="F32" s="94"/>
      <c r="G32" s="94"/>
      <c r="H32" s="94"/>
      <c r="I32" s="94"/>
      <c r="J32" s="94"/>
      <c r="K32" s="94"/>
      <c r="L32" s="94"/>
      <c r="M32" s="94"/>
      <c r="N32" s="94"/>
      <c r="O32" s="36"/>
      <c r="P32" s="36"/>
      <c r="Q32" s="36"/>
      <c r="R32" s="36"/>
    </row>
    <row r="33" spans="2:18" ht="15" customHeight="1" x14ac:dyDescent="0.25">
      <c r="F33" s="36"/>
      <c r="G33" s="36"/>
      <c r="H33" s="36"/>
      <c r="I33" s="36"/>
      <c r="J33" s="36"/>
      <c r="K33" s="36"/>
      <c r="L33" s="36"/>
      <c r="M33" s="36"/>
      <c r="N33" s="36"/>
      <c r="O33" s="36"/>
      <c r="P33" s="36"/>
      <c r="Q33" s="36"/>
      <c r="R33" s="36"/>
    </row>
    <row r="34" spans="2:18" ht="15" customHeight="1" x14ac:dyDescent="0.25">
      <c r="B34" s="139" t="s">
        <v>14</v>
      </c>
      <c r="C34" s="139"/>
      <c r="D34" s="139"/>
      <c r="E34" s="139"/>
      <c r="F34" s="139"/>
      <c r="G34" s="139"/>
      <c r="H34" s="139"/>
      <c r="I34" s="139"/>
      <c r="J34" s="139"/>
      <c r="K34" s="139"/>
      <c r="L34" s="139"/>
      <c r="M34" s="139"/>
      <c r="N34" s="139"/>
    </row>
    <row r="35" spans="2:18" ht="15" customHeight="1" x14ac:dyDescent="0.25">
      <c r="B35" s="139" t="s">
        <v>15</v>
      </c>
      <c r="C35" s="139"/>
      <c r="D35" s="139"/>
      <c r="E35" s="139"/>
      <c r="F35" s="139"/>
      <c r="G35" s="139"/>
      <c r="H35" s="139"/>
      <c r="I35" s="139"/>
      <c r="J35" s="139"/>
      <c r="K35" s="139"/>
      <c r="L35" s="139"/>
      <c r="M35" s="139"/>
      <c r="N35" s="139"/>
    </row>
    <row r="36" spans="2:18" ht="15" customHeight="1" x14ac:dyDescent="0.25">
      <c r="B36" s="139" t="s">
        <v>16</v>
      </c>
      <c r="C36" s="139"/>
      <c r="D36" s="139"/>
      <c r="E36" s="139"/>
      <c r="F36" s="139"/>
      <c r="G36" s="139"/>
      <c r="H36" s="139"/>
      <c r="I36" s="139"/>
      <c r="J36" s="139"/>
      <c r="K36" s="139"/>
      <c r="L36" s="139"/>
      <c r="M36" s="139"/>
      <c r="N36" s="139"/>
    </row>
    <row r="37" spans="2:18" ht="15" customHeight="1" x14ac:dyDescent="0.25">
      <c r="B37" s="139" t="s">
        <v>17</v>
      </c>
      <c r="C37" s="139"/>
      <c r="D37" s="139"/>
      <c r="E37" s="139"/>
      <c r="F37" s="139"/>
      <c r="G37" s="139"/>
      <c r="H37" s="139"/>
      <c r="I37" s="139"/>
      <c r="J37" s="139"/>
      <c r="K37" s="139"/>
      <c r="L37" s="139"/>
      <c r="M37" s="139"/>
      <c r="N37" s="139"/>
    </row>
    <row r="38" spans="2:18" x14ac:dyDescent="0.25">
      <c r="B38" s="139"/>
      <c r="C38" s="139"/>
      <c r="D38" s="139"/>
      <c r="E38" s="139"/>
      <c r="F38" s="139"/>
      <c r="G38" s="139"/>
      <c r="H38" s="139"/>
      <c r="I38" s="139"/>
      <c r="J38" s="139"/>
      <c r="K38" s="139"/>
      <c r="L38" s="139"/>
      <c r="M38" s="139"/>
      <c r="N38" s="139"/>
    </row>
    <row r="39" spans="2:18" x14ac:dyDescent="0.25">
      <c r="B39" s="2" t="s">
        <v>18</v>
      </c>
    </row>
    <row r="40" spans="2:18" x14ac:dyDescent="0.25">
      <c r="B40" t="s">
        <v>19</v>
      </c>
    </row>
    <row r="41" spans="2:18" x14ac:dyDescent="0.25">
      <c r="B41" t="s">
        <v>20</v>
      </c>
    </row>
    <row r="42" spans="2:18" x14ac:dyDescent="0.25">
      <c r="B42" t="s">
        <v>29</v>
      </c>
    </row>
    <row r="43" spans="2:18" x14ac:dyDescent="0.25">
      <c r="B43" t="s">
        <v>30</v>
      </c>
    </row>
    <row r="44" spans="2:18" x14ac:dyDescent="0.25">
      <c r="B44" t="s">
        <v>21</v>
      </c>
    </row>
    <row r="46" spans="2:18" x14ac:dyDescent="0.25">
      <c r="B46" s="2" t="s">
        <v>22</v>
      </c>
    </row>
    <row r="47" spans="2:18" ht="30" customHeight="1" x14ac:dyDescent="0.25">
      <c r="B47" s="3" t="s">
        <v>7</v>
      </c>
      <c r="C47" s="139" t="s">
        <v>34</v>
      </c>
      <c r="D47" s="139"/>
      <c r="E47" s="139"/>
      <c r="F47" s="139"/>
      <c r="G47" s="139"/>
      <c r="H47" s="139"/>
      <c r="I47" s="139"/>
      <c r="J47" s="139"/>
      <c r="K47" s="139"/>
      <c r="L47" s="139"/>
      <c r="M47" s="139"/>
      <c r="N47" s="139"/>
    </row>
    <row r="48" spans="2:18" ht="20.25" customHeight="1" x14ac:dyDescent="0.25">
      <c r="B48" s="3" t="s">
        <v>12</v>
      </c>
      <c r="C48" s="35" t="s">
        <v>32</v>
      </c>
      <c r="D48" s="34"/>
      <c r="E48" s="34"/>
      <c r="F48" s="34"/>
      <c r="G48" s="34"/>
      <c r="H48" s="34"/>
      <c r="I48" s="34"/>
      <c r="J48" s="34"/>
      <c r="K48" s="34"/>
      <c r="L48" s="34"/>
      <c r="M48" s="34"/>
      <c r="N48" s="34"/>
    </row>
    <row r="49" spans="2:18" ht="19.5" customHeight="1" x14ac:dyDescent="0.25">
      <c r="B49" s="3" t="s">
        <v>8</v>
      </c>
      <c r="C49" s="139" t="s">
        <v>33</v>
      </c>
      <c r="D49" s="139"/>
      <c r="E49" s="139"/>
      <c r="F49" s="139"/>
      <c r="G49" s="139"/>
      <c r="H49" s="139"/>
      <c r="I49" s="139"/>
      <c r="J49" s="139"/>
      <c r="K49" s="139"/>
      <c r="L49" s="139"/>
      <c r="M49" s="139"/>
      <c r="N49" s="139"/>
    </row>
    <row r="50" spans="2:18" ht="30" customHeight="1" x14ac:dyDescent="0.25">
      <c r="B50" s="3" t="s">
        <v>9</v>
      </c>
      <c r="C50" s="139" t="s">
        <v>35</v>
      </c>
      <c r="D50" s="139"/>
      <c r="E50" s="139"/>
      <c r="F50" s="139"/>
      <c r="G50" s="139"/>
      <c r="H50" s="139"/>
      <c r="I50" s="139"/>
      <c r="J50" s="139"/>
      <c r="K50" s="139"/>
      <c r="L50" s="139"/>
      <c r="M50" s="139"/>
      <c r="N50" s="139"/>
    </row>
    <row r="51" spans="2:18" ht="15" customHeight="1" x14ac:dyDescent="0.25">
      <c r="B51" s="3" t="s">
        <v>10</v>
      </c>
      <c r="C51" s="139" t="s">
        <v>36</v>
      </c>
      <c r="D51" s="139"/>
      <c r="E51" s="139"/>
      <c r="F51" s="139"/>
      <c r="G51" s="139"/>
      <c r="H51" s="139"/>
      <c r="I51" s="139"/>
      <c r="J51" s="139"/>
      <c r="K51" s="139"/>
      <c r="L51" s="139"/>
      <c r="M51" s="139"/>
      <c r="N51" s="139"/>
    </row>
    <row r="53" spans="2:18" x14ac:dyDescent="0.25">
      <c r="B53" s="4" t="s">
        <v>23</v>
      </c>
    </row>
    <row r="54" spans="2:18" ht="50.25" customHeight="1" x14ac:dyDescent="0.25">
      <c r="B54" s="139"/>
      <c r="C54" s="139"/>
      <c r="D54" s="139"/>
      <c r="E54" s="139"/>
      <c r="F54" s="139"/>
      <c r="G54" s="139"/>
      <c r="H54" s="139"/>
      <c r="I54" s="139"/>
      <c r="J54" s="139"/>
      <c r="K54" s="139"/>
      <c r="L54" s="139"/>
      <c r="M54" s="139"/>
      <c r="N54" s="139"/>
      <c r="O54" s="139"/>
      <c r="P54" s="139"/>
      <c r="Q54" s="139"/>
      <c r="R54" s="139"/>
    </row>
  </sheetData>
  <mergeCells count="61">
    <mergeCell ref="B54:R54"/>
    <mergeCell ref="B38:N38"/>
    <mergeCell ref="C47:N47"/>
    <mergeCell ref="C49:N49"/>
    <mergeCell ref="C50:N50"/>
    <mergeCell ref="C51:N51"/>
    <mergeCell ref="B37:N37"/>
    <mergeCell ref="B4:R4"/>
    <mergeCell ref="B5:R5"/>
    <mergeCell ref="B34:N34"/>
    <mergeCell ref="B35:N35"/>
    <mergeCell ref="B36:N36"/>
    <mergeCell ref="C9:C12"/>
    <mergeCell ref="B31:N31"/>
    <mergeCell ref="E9:F9"/>
    <mergeCell ref="E11:F11"/>
    <mergeCell ref="C13:C14"/>
    <mergeCell ref="C22:C23"/>
    <mergeCell ref="C18:C19"/>
    <mergeCell ref="C20:C21"/>
    <mergeCell ref="C15:C16"/>
    <mergeCell ref="G26:N26"/>
    <mergeCell ref="G27:N27"/>
    <mergeCell ref="G28:N28"/>
    <mergeCell ref="G29:N29"/>
    <mergeCell ref="G17:N17"/>
    <mergeCell ref="E7:F7"/>
    <mergeCell ref="G14:N14"/>
    <mergeCell ref="G15:N15"/>
    <mergeCell ref="G16:N16"/>
    <mergeCell ref="G18:N18"/>
    <mergeCell ref="G19:N19"/>
    <mergeCell ref="G20:N20"/>
    <mergeCell ref="G21:N21"/>
    <mergeCell ref="G22:N22"/>
    <mergeCell ref="G23:N23"/>
    <mergeCell ref="E19:F19"/>
    <mergeCell ref="E21:F21"/>
    <mergeCell ref="C7:D7"/>
    <mergeCell ref="G8:N8"/>
    <mergeCell ref="G24:N24"/>
    <mergeCell ref="G25:N25"/>
    <mergeCell ref="B9:B12"/>
    <mergeCell ref="B13:B14"/>
    <mergeCell ref="B15:B16"/>
    <mergeCell ref="B18:B19"/>
    <mergeCell ref="B20:B21"/>
    <mergeCell ref="B22:B23"/>
    <mergeCell ref="G9:N9"/>
    <mergeCell ref="G7:N7"/>
    <mergeCell ref="G10:N10"/>
    <mergeCell ref="G11:N11"/>
    <mergeCell ref="G12:N12"/>
    <mergeCell ref="G13:N13"/>
    <mergeCell ref="E22:F22"/>
    <mergeCell ref="E23:F23"/>
    <mergeCell ref="E12:F12"/>
    <mergeCell ref="E13:F13"/>
    <mergeCell ref="E14:F14"/>
    <mergeCell ref="E15:F15"/>
    <mergeCell ref="E16:F16"/>
  </mergeCells>
  <pageMargins left="0.70833333333333304" right="0.70833333333333304" top="0.78749999999999998" bottom="0.78749999999999998" header="0.51180555555555496" footer="0.51180555555555496"/>
  <pageSetup paperSize="9" scale="72" firstPageNumber="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
  <sheetViews>
    <sheetView topLeftCell="G1" zoomScale="85" zoomScaleNormal="85" workbookViewId="0">
      <pane ySplit="4" topLeftCell="A5" activePane="bottomLeft" state="frozen"/>
      <selection activeCell="E1" sqref="E1"/>
      <selection pane="bottomLeft" activeCell="AA4" sqref="AA4"/>
    </sheetView>
  </sheetViews>
  <sheetFormatPr defaultColWidth="9.28515625" defaultRowHeight="15" x14ac:dyDescent="0.25"/>
  <cols>
    <col min="1" max="1" width="11.140625" style="30" customWidth="1"/>
    <col min="2" max="2" width="10.7109375" style="5" customWidth="1"/>
    <col min="3" max="3" width="24.7109375" style="5" customWidth="1"/>
    <col min="4" max="4" width="44.85546875" style="5" customWidth="1"/>
    <col min="5" max="6" width="14.42578125" style="6" customWidth="1"/>
    <col min="7" max="9" width="9.140625" style="7" customWidth="1"/>
    <col min="10" max="10" width="12.28515625" style="8" customWidth="1"/>
    <col min="11" max="11" width="12.28515625" style="9" customWidth="1"/>
    <col min="12" max="12" width="12.28515625" style="32" customWidth="1"/>
    <col min="13" max="13" width="9.28515625" style="5"/>
    <col min="14" max="14" width="8.7109375" style="10" customWidth="1"/>
    <col min="15" max="27" width="10.7109375" style="10" customWidth="1"/>
    <col min="28" max="28" width="13.85546875" style="10" customWidth="1"/>
    <col min="29" max="40" width="10.7109375" style="10" customWidth="1"/>
    <col min="41" max="41" width="25.28515625" style="11" customWidth="1"/>
    <col min="42" max="42" width="20" style="11" customWidth="1"/>
    <col min="43" max="43" width="16.42578125" style="12" customWidth="1"/>
    <col min="44" max="44" width="16.42578125" style="5" customWidth="1"/>
    <col min="45" max="45" width="15.28515625" style="5" customWidth="1"/>
    <col min="46" max="46" width="35.85546875" style="11" customWidth="1"/>
    <col min="47" max="54" width="15.7109375" style="11" customWidth="1"/>
    <col min="55" max="16384" width="9.28515625" style="5"/>
  </cols>
  <sheetData>
    <row r="1" spans="1:54" x14ac:dyDescent="0.25">
      <c r="A1" s="170" t="s">
        <v>127</v>
      </c>
      <c r="B1" s="171"/>
      <c r="C1" s="171"/>
      <c r="D1" s="171"/>
      <c r="E1" s="176" t="s">
        <v>140</v>
      </c>
      <c r="F1" s="177"/>
      <c r="G1" s="166" t="s">
        <v>44</v>
      </c>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56" t="s">
        <v>97</v>
      </c>
      <c r="AP1" s="157"/>
      <c r="AQ1" s="157"/>
      <c r="AR1" s="157"/>
      <c r="AS1" s="157"/>
      <c r="AT1" s="157"/>
      <c r="AU1" s="157"/>
      <c r="AV1" s="157"/>
      <c r="AW1" s="157"/>
      <c r="AX1" s="157"/>
      <c r="AY1" s="157"/>
      <c r="AZ1" s="157"/>
      <c r="BA1" s="157"/>
      <c r="BB1" s="158"/>
    </row>
    <row r="2" spans="1:54" x14ac:dyDescent="0.25">
      <c r="A2" s="172"/>
      <c r="B2" s="173"/>
      <c r="C2" s="173"/>
      <c r="D2" s="173"/>
      <c r="E2" s="178"/>
      <c r="F2" s="179"/>
      <c r="G2" s="162" t="s">
        <v>81</v>
      </c>
      <c r="H2" s="152"/>
      <c r="I2" s="152"/>
      <c r="J2" s="152"/>
      <c r="K2" s="153"/>
      <c r="L2" s="162" t="s">
        <v>82</v>
      </c>
      <c r="M2" s="152"/>
      <c r="N2" s="153"/>
      <c r="O2" s="162" t="s">
        <v>83</v>
      </c>
      <c r="P2" s="153"/>
      <c r="Q2" s="162" t="s">
        <v>84</v>
      </c>
      <c r="R2" s="153"/>
      <c r="S2" s="162" t="s">
        <v>85</v>
      </c>
      <c r="T2" s="153"/>
      <c r="U2" s="162" t="s">
        <v>86</v>
      </c>
      <c r="V2" s="153"/>
      <c r="W2" s="162" t="s">
        <v>87</v>
      </c>
      <c r="X2" s="153"/>
      <c r="Y2" s="162" t="s">
        <v>88</v>
      </c>
      <c r="Z2" s="153"/>
      <c r="AA2" s="162" t="s">
        <v>89</v>
      </c>
      <c r="AB2" s="152"/>
      <c r="AC2" s="152"/>
      <c r="AD2" s="162" t="s">
        <v>91</v>
      </c>
      <c r="AE2" s="153"/>
      <c r="AF2" s="162" t="s">
        <v>93</v>
      </c>
      <c r="AG2" s="153"/>
      <c r="AH2" s="162" t="s">
        <v>94</v>
      </c>
      <c r="AI2" s="152"/>
      <c r="AJ2" s="162" t="s">
        <v>95</v>
      </c>
      <c r="AK2" s="153"/>
      <c r="AL2" s="152" t="s">
        <v>96</v>
      </c>
      <c r="AM2" s="153"/>
      <c r="AN2" s="159" t="s">
        <v>134</v>
      </c>
      <c r="AO2" s="62" t="s">
        <v>98</v>
      </c>
      <c r="AP2" s="45" t="s">
        <v>99</v>
      </c>
      <c r="AQ2" s="45" t="s">
        <v>100</v>
      </c>
      <c r="AR2" s="45" t="s">
        <v>101</v>
      </c>
      <c r="AS2" s="45" t="s">
        <v>102</v>
      </c>
      <c r="AT2" s="45" t="s">
        <v>103</v>
      </c>
      <c r="AU2" s="45" t="s">
        <v>105</v>
      </c>
      <c r="AV2" s="45" t="s">
        <v>111</v>
      </c>
      <c r="AW2" s="45" t="s">
        <v>114</v>
      </c>
      <c r="AX2" s="45" t="s">
        <v>117</v>
      </c>
      <c r="AY2" s="45" t="s">
        <v>118</v>
      </c>
      <c r="AZ2" s="45" t="s">
        <v>119</v>
      </c>
      <c r="BA2" s="45" t="s">
        <v>120</v>
      </c>
      <c r="BB2" s="89" t="s">
        <v>121</v>
      </c>
    </row>
    <row r="3" spans="1:54" ht="30" customHeight="1" x14ac:dyDescent="0.25">
      <c r="A3" s="174"/>
      <c r="B3" s="175"/>
      <c r="C3" s="175"/>
      <c r="D3" s="175"/>
      <c r="E3" s="180"/>
      <c r="F3" s="181"/>
      <c r="G3" s="185" t="s">
        <v>51</v>
      </c>
      <c r="H3" s="185"/>
      <c r="I3" s="185"/>
      <c r="J3" s="185"/>
      <c r="K3" s="186"/>
      <c r="L3" s="187" t="s">
        <v>46</v>
      </c>
      <c r="M3" s="188"/>
      <c r="N3" s="189"/>
      <c r="O3" s="168" t="s">
        <v>64</v>
      </c>
      <c r="P3" s="169"/>
      <c r="Q3" s="168" t="s">
        <v>57</v>
      </c>
      <c r="R3" s="169"/>
      <c r="S3" s="182" t="s">
        <v>62</v>
      </c>
      <c r="T3" s="182"/>
      <c r="U3" s="183" t="s">
        <v>69</v>
      </c>
      <c r="V3" s="184"/>
      <c r="W3" s="154" t="s">
        <v>73</v>
      </c>
      <c r="X3" s="154"/>
      <c r="Y3" s="163" t="s">
        <v>75</v>
      </c>
      <c r="Z3" s="155"/>
      <c r="AA3" s="154" t="s">
        <v>141</v>
      </c>
      <c r="AB3" s="154"/>
      <c r="AC3" s="154"/>
      <c r="AD3" s="163" t="s">
        <v>90</v>
      </c>
      <c r="AE3" s="155"/>
      <c r="AF3" s="163" t="s">
        <v>90</v>
      </c>
      <c r="AG3" s="155"/>
      <c r="AH3" s="163" t="s">
        <v>90</v>
      </c>
      <c r="AI3" s="154"/>
      <c r="AJ3" s="163" t="s">
        <v>90</v>
      </c>
      <c r="AK3" s="155"/>
      <c r="AL3" s="154" t="s">
        <v>90</v>
      </c>
      <c r="AM3" s="155"/>
      <c r="AN3" s="160"/>
      <c r="AO3" s="164" t="s">
        <v>130</v>
      </c>
      <c r="AP3" s="148" t="s">
        <v>131</v>
      </c>
      <c r="AQ3" s="148" t="s">
        <v>132</v>
      </c>
      <c r="AR3" s="148" t="s">
        <v>104</v>
      </c>
      <c r="AS3" s="148" t="s">
        <v>133</v>
      </c>
      <c r="AT3" s="148" t="s">
        <v>5</v>
      </c>
      <c r="AU3" s="148" t="s">
        <v>106</v>
      </c>
      <c r="AV3" s="148" t="s">
        <v>112</v>
      </c>
      <c r="AW3" s="148" t="s">
        <v>115</v>
      </c>
      <c r="AX3" s="148" t="s">
        <v>122</v>
      </c>
      <c r="AY3" s="148" t="s">
        <v>122</v>
      </c>
      <c r="AZ3" s="148" t="s">
        <v>122</v>
      </c>
      <c r="BA3" s="148" t="s">
        <v>122</v>
      </c>
      <c r="BB3" s="150" t="s">
        <v>122</v>
      </c>
    </row>
    <row r="4" spans="1:54" s="11" customFormat="1" ht="90" customHeight="1" thickBot="1" x14ac:dyDescent="0.3">
      <c r="A4" s="86" t="s">
        <v>128</v>
      </c>
      <c r="B4" s="14" t="s">
        <v>37</v>
      </c>
      <c r="C4" s="14" t="s">
        <v>0</v>
      </c>
      <c r="D4" s="14" t="s">
        <v>1</v>
      </c>
      <c r="E4" s="15" t="s">
        <v>2</v>
      </c>
      <c r="F4" s="87" t="s">
        <v>3</v>
      </c>
      <c r="G4" s="80">
        <v>2020</v>
      </c>
      <c r="H4" s="37">
        <v>2021</v>
      </c>
      <c r="I4" s="37">
        <v>2022</v>
      </c>
      <c r="J4" s="38" t="s">
        <v>4</v>
      </c>
      <c r="K4" s="39" t="s">
        <v>52</v>
      </c>
      <c r="L4" s="40" t="s">
        <v>27</v>
      </c>
      <c r="M4" s="41" t="s">
        <v>26</v>
      </c>
      <c r="N4" s="42" t="s">
        <v>53</v>
      </c>
      <c r="O4" s="43" t="s">
        <v>65</v>
      </c>
      <c r="P4" s="44" t="s">
        <v>66</v>
      </c>
      <c r="Q4" s="43" t="s">
        <v>42</v>
      </c>
      <c r="R4" s="79" t="s">
        <v>61</v>
      </c>
      <c r="S4" s="17" t="s">
        <v>63</v>
      </c>
      <c r="T4" s="16" t="s">
        <v>67</v>
      </c>
      <c r="U4" s="13" t="s">
        <v>135</v>
      </c>
      <c r="V4" s="18" t="s">
        <v>70</v>
      </c>
      <c r="W4" s="17" t="s">
        <v>136</v>
      </c>
      <c r="X4" s="16" t="s">
        <v>76</v>
      </c>
      <c r="Y4" s="13" t="s">
        <v>137</v>
      </c>
      <c r="Z4" s="18" t="s">
        <v>70</v>
      </c>
      <c r="AA4" s="17" t="s">
        <v>142</v>
      </c>
      <c r="AB4" s="16" t="s">
        <v>138</v>
      </c>
      <c r="AC4" s="16" t="s">
        <v>78</v>
      </c>
      <c r="AD4" s="13" t="s">
        <v>139</v>
      </c>
      <c r="AE4" s="18" t="s">
        <v>92</v>
      </c>
      <c r="AF4" s="13" t="s">
        <v>139</v>
      </c>
      <c r="AG4" s="18" t="s">
        <v>92</v>
      </c>
      <c r="AH4" s="13" t="s">
        <v>139</v>
      </c>
      <c r="AI4" s="16" t="s">
        <v>92</v>
      </c>
      <c r="AJ4" s="13" t="s">
        <v>139</v>
      </c>
      <c r="AK4" s="18" t="s">
        <v>92</v>
      </c>
      <c r="AL4" s="13" t="s">
        <v>139</v>
      </c>
      <c r="AM4" s="18" t="s">
        <v>92</v>
      </c>
      <c r="AN4" s="161"/>
      <c r="AO4" s="165"/>
      <c r="AP4" s="149"/>
      <c r="AQ4" s="149"/>
      <c r="AR4" s="149"/>
      <c r="AS4" s="149"/>
      <c r="AT4" s="149"/>
      <c r="AU4" s="149"/>
      <c r="AV4" s="149"/>
      <c r="AW4" s="149"/>
      <c r="AX4" s="149"/>
      <c r="AY4" s="149"/>
      <c r="AZ4" s="149"/>
      <c r="BA4" s="149"/>
      <c r="BB4" s="151"/>
    </row>
    <row r="5" spans="1:54" s="30" customFormat="1" ht="62.25" customHeight="1" thickBot="1" x14ac:dyDescent="0.3">
      <c r="A5" s="82">
        <v>1</v>
      </c>
      <c r="B5" s="83" t="s">
        <v>24</v>
      </c>
      <c r="C5" s="83" t="s">
        <v>38</v>
      </c>
      <c r="D5" s="83" t="s">
        <v>39</v>
      </c>
      <c r="E5" s="84">
        <v>0.5</v>
      </c>
      <c r="F5" s="85">
        <v>1.5</v>
      </c>
      <c r="G5" s="81">
        <v>4</v>
      </c>
      <c r="H5" s="63">
        <v>5</v>
      </c>
      <c r="I5" s="63">
        <v>5</v>
      </c>
      <c r="J5" s="64">
        <f t="shared" ref="J5" si="0">AVERAGE(G5:I5)</f>
        <v>4.666666666666667</v>
      </c>
      <c r="K5" s="65">
        <f>ROUND(J5,1)*Legenda!F$8</f>
        <v>4.7</v>
      </c>
      <c r="L5" s="66" t="s">
        <v>41</v>
      </c>
      <c r="M5" s="67">
        <v>2222</v>
      </c>
      <c r="N5" s="68">
        <f>IF(M5&lt;500,Legenda!E$9,(IF(M5&lt;5000,M5/Legenda!F$10,(IF(M5&lt;10000,Legenda!E$11,(IF(M5&gt;=10000,Legenda!E$12,0)))))))</f>
        <v>2.222</v>
      </c>
      <c r="O5" s="69" t="s">
        <v>40</v>
      </c>
      <c r="P5" s="70">
        <f>IF(O5="ano",Legenda!E$13,0)</f>
        <v>0.5</v>
      </c>
      <c r="Q5" s="71" t="s">
        <v>40</v>
      </c>
      <c r="R5" s="72">
        <f>IF(Q5="ano",Legenda!E$15,0)</f>
        <v>2</v>
      </c>
      <c r="S5" s="73">
        <v>2</v>
      </c>
      <c r="T5" s="74">
        <f>S5*Legenda!F$17</f>
        <v>0.2</v>
      </c>
      <c r="U5" s="71">
        <v>0.5</v>
      </c>
      <c r="V5" s="72">
        <f>IF(U5="ne",Legenda!E$19,U5*Legenda!F$18)</f>
        <v>0.5</v>
      </c>
      <c r="W5" s="75" t="s">
        <v>58</v>
      </c>
      <c r="X5" s="70">
        <f>IF(W5="ne",Legenda!E$21,W5*Legenda!F$20)</f>
        <v>0</v>
      </c>
      <c r="Y5" s="71" t="s">
        <v>58</v>
      </c>
      <c r="Z5" s="72">
        <f>IF(Y5="ano",Legenda!E$22,0)</f>
        <v>0</v>
      </c>
      <c r="AA5" s="73">
        <v>0.1</v>
      </c>
      <c r="AB5" s="76" t="s">
        <v>80</v>
      </c>
      <c r="AC5" s="70">
        <f>AA5*Legenda!F$24</f>
        <v>0.1</v>
      </c>
      <c r="AD5" s="77"/>
      <c r="AE5" s="72"/>
      <c r="AF5" s="77"/>
      <c r="AG5" s="72"/>
      <c r="AH5" s="78"/>
      <c r="AI5" s="72"/>
      <c r="AJ5" s="77"/>
      <c r="AK5" s="72"/>
      <c r="AL5" s="78"/>
      <c r="AM5" s="72"/>
      <c r="AN5" s="88">
        <f>K5+N5+P5+R5+T5+V5+X5+Z5+AC5+AE5+AG5+AI5+AK5+AM5</f>
        <v>10.222</v>
      </c>
      <c r="AO5" s="90" t="s">
        <v>6</v>
      </c>
      <c r="AP5" s="91" t="s">
        <v>116</v>
      </c>
      <c r="AQ5" s="92" t="s">
        <v>28</v>
      </c>
      <c r="AR5" s="92">
        <v>2022</v>
      </c>
      <c r="AS5" s="83" t="s">
        <v>9</v>
      </c>
      <c r="AT5" s="91" t="s">
        <v>129</v>
      </c>
      <c r="AU5" s="91" t="s">
        <v>58</v>
      </c>
      <c r="AV5" s="91" t="s">
        <v>113</v>
      </c>
      <c r="AW5" s="91" t="s">
        <v>124</v>
      </c>
      <c r="AX5" s="91"/>
      <c r="AY5" s="91"/>
      <c r="AZ5" s="91"/>
      <c r="BA5" s="91"/>
      <c r="BB5" s="93"/>
    </row>
    <row r="6" spans="1:54" x14ac:dyDescent="0.25">
      <c r="B6" s="19"/>
      <c r="C6" s="19"/>
      <c r="D6" s="20"/>
      <c r="E6" s="21"/>
      <c r="F6" s="21"/>
      <c r="G6" s="1"/>
      <c r="H6" s="1"/>
      <c r="I6" s="1"/>
      <c r="J6" s="21"/>
      <c r="K6" s="22"/>
      <c r="L6" s="33"/>
      <c r="M6" s="19"/>
      <c r="N6" s="23"/>
      <c r="O6" s="23"/>
      <c r="P6" s="23"/>
      <c r="Q6" s="23"/>
      <c r="R6" s="23"/>
      <c r="S6" s="23"/>
      <c r="T6" s="23"/>
      <c r="U6" s="23"/>
      <c r="V6" s="23"/>
      <c r="AN6" s="31"/>
      <c r="AO6" s="24"/>
      <c r="AP6" s="24"/>
      <c r="AQ6" s="19"/>
      <c r="AR6" s="25"/>
      <c r="AS6" s="19"/>
      <c r="AT6" s="24"/>
      <c r="AU6" s="24"/>
      <c r="AV6" s="24"/>
      <c r="AW6" s="24"/>
      <c r="AX6" s="24"/>
      <c r="AY6" s="24"/>
      <c r="AZ6" s="24"/>
      <c r="BA6" s="24"/>
      <c r="BB6" s="24"/>
    </row>
    <row r="7" spans="1:54" ht="150" x14ac:dyDescent="0.25">
      <c r="B7" s="19"/>
      <c r="C7" s="19"/>
      <c r="D7" s="19"/>
      <c r="E7" s="19"/>
      <c r="F7" s="19"/>
      <c r="G7" s="19"/>
      <c r="H7" s="19"/>
      <c r="I7" s="19"/>
      <c r="J7" s="19"/>
      <c r="K7" s="19"/>
      <c r="L7" s="33"/>
      <c r="M7" s="19"/>
      <c r="N7" s="23"/>
      <c r="O7" s="23"/>
      <c r="P7" s="23"/>
      <c r="Q7" s="23"/>
      <c r="R7" s="23"/>
      <c r="S7" s="23"/>
      <c r="T7" s="23"/>
      <c r="U7" s="23"/>
      <c r="V7" s="23"/>
      <c r="AN7" s="31"/>
      <c r="AO7" s="24" t="s">
        <v>107</v>
      </c>
      <c r="AP7" s="24" t="s">
        <v>107</v>
      </c>
      <c r="AQ7" s="24" t="s">
        <v>110</v>
      </c>
      <c r="AR7" s="19" t="s">
        <v>109</v>
      </c>
      <c r="AS7" s="24" t="s">
        <v>107</v>
      </c>
      <c r="AT7" s="24" t="s">
        <v>107</v>
      </c>
      <c r="AU7" s="24" t="s">
        <v>108</v>
      </c>
      <c r="AV7" s="24" t="s">
        <v>107</v>
      </c>
      <c r="AW7" s="24" t="s">
        <v>125</v>
      </c>
      <c r="AX7" s="24" t="s">
        <v>107</v>
      </c>
      <c r="AY7" s="24" t="s">
        <v>107</v>
      </c>
      <c r="AZ7" s="24" t="s">
        <v>107</v>
      </c>
      <c r="BA7" s="24" t="s">
        <v>107</v>
      </c>
      <c r="BB7" s="24" t="s">
        <v>107</v>
      </c>
    </row>
    <row r="8" spans="1:54" x14ac:dyDescent="0.25">
      <c r="B8" s="19"/>
      <c r="C8" s="19"/>
      <c r="D8" s="19"/>
      <c r="E8" s="19"/>
      <c r="F8" s="19"/>
      <c r="G8" s="19"/>
      <c r="H8" s="19"/>
      <c r="I8" s="19"/>
      <c r="J8" s="19"/>
      <c r="K8" s="19"/>
      <c r="L8" s="33"/>
      <c r="M8" s="26"/>
      <c r="N8" s="23"/>
      <c r="O8" s="23"/>
      <c r="P8" s="23"/>
      <c r="Q8" s="23"/>
      <c r="R8" s="23"/>
      <c r="S8" s="23"/>
      <c r="T8" s="23"/>
      <c r="U8" s="23"/>
      <c r="V8" s="23"/>
      <c r="AN8" s="23"/>
      <c r="AO8" s="27"/>
      <c r="AP8" s="24"/>
      <c r="AQ8" s="25"/>
      <c r="AR8" s="19"/>
      <c r="AS8" s="19"/>
      <c r="AT8" s="24"/>
      <c r="AU8" s="24"/>
      <c r="AV8" s="24"/>
      <c r="AW8" s="24"/>
      <c r="AX8" s="24"/>
      <c r="AY8" s="24"/>
      <c r="AZ8" s="24"/>
      <c r="BA8" s="24"/>
      <c r="BB8" s="24"/>
    </row>
    <row r="9" spans="1:54" ht="120" x14ac:dyDescent="0.25">
      <c r="B9" s="19"/>
      <c r="C9" s="19"/>
      <c r="D9" s="19"/>
      <c r="E9" s="19"/>
      <c r="F9" s="19"/>
      <c r="G9" s="19"/>
      <c r="H9" s="19"/>
      <c r="I9" s="19"/>
      <c r="J9" s="19"/>
      <c r="K9" s="19"/>
      <c r="M9" s="28"/>
      <c r="AO9" s="29"/>
      <c r="AV9" s="11" t="s">
        <v>123</v>
      </c>
      <c r="AW9" s="11" t="s">
        <v>126</v>
      </c>
    </row>
    <row r="10" spans="1:54" x14ac:dyDescent="0.25">
      <c r="B10" s="19"/>
      <c r="C10" s="19"/>
      <c r="D10" s="19"/>
      <c r="E10" s="19"/>
      <c r="F10" s="19"/>
      <c r="G10" s="19"/>
      <c r="H10" s="19"/>
      <c r="I10" s="19"/>
      <c r="J10" s="19"/>
      <c r="K10" s="19"/>
      <c r="M10" s="28"/>
      <c r="AO10" s="29"/>
    </row>
    <row r="11" spans="1:54" x14ac:dyDescent="0.25">
      <c r="B11" s="19"/>
      <c r="C11" s="19"/>
      <c r="D11" s="19"/>
      <c r="E11" s="19"/>
      <c r="F11" s="19"/>
      <c r="G11" s="19"/>
      <c r="H11" s="19"/>
      <c r="I11" s="19"/>
      <c r="J11" s="19"/>
      <c r="K11" s="19"/>
      <c r="M11" s="28"/>
      <c r="AO11" s="29"/>
    </row>
    <row r="12" spans="1:54" x14ac:dyDescent="0.25">
      <c r="B12" s="19"/>
      <c r="C12" s="19"/>
      <c r="D12" s="19"/>
      <c r="E12" s="19"/>
      <c r="F12" s="19"/>
      <c r="G12" s="19"/>
      <c r="H12" s="19"/>
      <c r="I12" s="19"/>
      <c r="J12" s="19"/>
      <c r="K12" s="19"/>
    </row>
    <row r="13" spans="1:54" x14ac:dyDescent="0.25">
      <c r="B13" s="19"/>
      <c r="C13" s="19"/>
      <c r="D13" s="19"/>
      <c r="E13" s="19"/>
      <c r="F13" s="19"/>
      <c r="G13" s="19"/>
      <c r="H13" s="19"/>
      <c r="I13" s="19"/>
      <c r="J13" s="19"/>
      <c r="K13" s="19"/>
    </row>
    <row r="14" spans="1:54" x14ac:dyDescent="0.25">
      <c r="B14" s="19"/>
      <c r="C14" s="19"/>
      <c r="D14" s="19"/>
      <c r="E14" s="19"/>
      <c r="F14" s="19"/>
      <c r="G14" s="19"/>
      <c r="H14" s="19"/>
      <c r="I14" s="19"/>
      <c r="J14" s="19"/>
      <c r="K14" s="19"/>
    </row>
    <row r="15" spans="1:54" x14ac:dyDescent="0.25">
      <c r="B15" s="19"/>
      <c r="C15" s="19"/>
      <c r="D15" s="19"/>
      <c r="E15" s="19"/>
      <c r="F15" s="19"/>
      <c r="G15" s="19"/>
      <c r="H15" s="19"/>
      <c r="I15" s="19"/>
      <c r="J15" s="19"/>
      <c r="K15" s="19"/>
    </row>
  </sheetData>
  <autoFilter ref="A4:BB7">
    <sortState ref="A5:AZ223">
      <sortCondition descending="1" ref="AN2:AN223"/>
    </sortState>
  </autoFilter>
  <mergeCells count="47">
    <mergeCell ref="A1:D3"/>
    <mergeCell ref="E1:F3"/>
    <mergeCell ref="S3:T3"/>
    <mergeCell ref="O3:P3"/>
    <mergeCell ref="U3:V3"/>
    <mergeCell ref="G3:K3"/>
    <mergeCell ref="L3:N3"/>
    <mergeCell ref="W3:X3"/>
    <mergeCell ref="Y3:Z3"/>
    <mergeCell ref="AA3:AC3"/>
    <mergeCell ref="G1:AN1"/>
    <mergeCell ref="G2:K2"/>
    <mergeCell ref="L2:N2"/>
    <mergeCell ref="O2:P2"/>
    <mergeCell ref="Q2:R2"/>
    <mergeCell ref="S2:T2"/>
    <mergeCell ref="U2:V2"/>
    <mergeCell ref="W2:X2"/>
    <mergeCell ref="Y2:Z2"/>
    <mergeCell ref="AA2:AC2"/>
    <mergeCell ref="AD2:AE2"/>
    <mergeCell ref="AD3:AE3"/>
    <mergeCell ref="Q3:R3"/>
    <mergeCell ref="AL2:AM2"/>
    <mergeCell ref="AL3:AM3"/>
    <mergeCell ref="AO1:BB1"/>
    <mergeCell ref="AN2:AN4"/>
    <mergeCell ref="AF2:AG2"/>
    <mergeCell ref="AF3:AG3"/>
    <mergeCell ref="AH2:AI2"/>
    <mergeCell ref="AH3:AI3"/>
    <mergeCell ref="AJ2:AK2"/>
    <mergeCell ref="AJ3:AK3"/>
    <mergeCell ref="AO3:AO4"/>
    <mergeCell ref="AP3:AP4"/>
    <mergeCell ref="AQ3:AQ4"/>
    <mergeCell ref="AR3:AR4"/>
    <mergeCell ref="AS3:AS4"/>
    <mergeCell ref="AT3:AT4"/>
    <mergeCell ref="AZ3:AZ4"/>
    <mergeCell ref="BA3:BA4"/>
    <mergeCell ref="BB3:BB4"/>
    <mergeCell ref="AU3:AU4"/>
    <mergeCell ref="AV3:AV4"/>
    <mergeCell ref="AW3:AW4"/>
    <mergeCell ref="AX3:AX4"/>
    <mergeCell ref="AY3:AY4"/>
  </mergeCells>
  <pageMargins left="0.78740157480314965" right="0.78740157480314965" top="1.0629921259842521" bottom="1.0629921259842521" header="0.78740157480314965" footer="0.78740157480314965"/>
  <pageSetup paperSize="8" scale="25" firstPageNumber="0" fitToHeight="6" orientation="landscape" horizontalDpi="300" verticalDpi="300" r:id="rId1"/>
  <headerFooter>
    <oddHeader>&amp;CSHV 2023</oddHeader>
    <oddFooter>&amp;C&amp;"Times New Roman,obyčejné"&amp;12Stránka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Legenda</vt:lpstr>
      <vt:lpstr>SHV</vt:lpstr>
      <vt:lpstr>SHV!Oblast_tisku</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Mátl Tomáš</dc:creator>
  <cp:lastModifiedBy>Šustr Pavel</cp:lastModifiedBy>
  <cp:lastPrinted>2023-09-27T06:57:08Z</cp:lastPrinted>
  <dcterms:created xsi:type="dcterms:W3CDTF">2021-02-04T18:14:51Z</dcterms:created>
  <dcterms:modified xsi:type="dcterms:W3CDTF">2023-09-27T08:29:51Z</dcterms:modified>
</cp:coreProperties>
</file>