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Zakázky\2024\08_24_Dezinfekce_2\FINAL\"/>
    </mc:Choice>
  </mc:AlternateContent>
  <xr:revisionPtr revIDLastSave="0" documentId="13_ncr:1_{707541C5-3A26-4372-A662-8A1AF73A0C7C}" xr6:coauthVersionLast="47" xr6:coauthVersionMax="47" xr10:uidLastSave="{00000000-0000-0000-0000-000000000000}"/>
  <workbookProtection workbookAlgorithmName="SHA-512" workbookHashValue="ziSvl3I/F9xYojg1JVrME2cHhAc5jR+u13i1cXp3f5ucevHVYRC+p/v/ZrnFTmyP45HKxX1elIfJZiHMJx6gRA==" workbookSaltValue="r66diaMKZ1+q6mBh8V9Vgw==" workbookSpinCount="100000" lockStructure="1"/>
  <bookViews>
    <workbookView xWindow="-120" yWindow="-120" windowWidth="29040" windowHeight="15990" tabRatio="500" xr2:uid="{CED6C44F-5DD3-456F-AEAC-129D9BFC69A3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List1!$A$1:$N$74</definedName>
  </definedNames>
  <calcPr calcId="181029" iterateDelta="1E-4"/>
</workbook>
</file>

<file path=xl/calcChain.xml><?xml version="1.0" encoding="utf-8"?>
<calcChain xmlns="http://schemas.openxmlformats.org/spreadsheetml/2006/main">
  <c r="N26" i="1" l="1"/>
  <c r="N28" i="1"/>
  <c r="N29" i="1"/>
  <c r="N36" i="1"/>
  <c r="N32" i="1"/>
  <c r="N15" i="1"/>
  <c r="N16" i="1"/>
  <c r="N17" i="1"/>
  <c r="N18" i="1"/>
  <c r="N19" i="1"/>
  <c r="N20" i="1"/>
  <c r="N21" i="1"/>
  <c r="N22" i="1"/>
  <c r="N23" i="1"/>
  <c r="N24" i="1"/>
  <c r="N25" i="1"/>
  <c r="N30" i="1"/>
  <c r="N31" i="1"/>
  <c r="N34" i="1"/>
  <c r="N37" i="1"/>
  <c r="N38" i="1"/>
  <c r="N39" i="1"/>
  <c r="N41" i="1"/>
  <c r="N43" i="1"/>
  <c r="N44" i="1"/>
  <c r="L28" i="1"/>
  <c r="L29" i="1"/>
  <c r="L36" i="1"/>
  <c r="L32" i="1"/>
  <c r="L15" i="1"/>
  <c r="L16" i="1"/>
  <c r="L17" i="1"/>
  <c r="L18" i="1"/>
  <c r="L19" i="1"/>
  <c r="L20" i="1"/>
  <c r="L21" i="1"/>
  <c r="L22" i="1"/>
  <c r="L23" i="1"/>
  <c r="L24" i="1"/>
  <c r="L25" i="1"/>
  <c r="L26" i="1"/>
  <c r="L30" i="1"/>
  <c r="L31" i="1"/>
  <c r="L34" i="1"/>
  <c r="L37" i="1"/>
  <c r="L38" i="1"/>
  <c r="L39" i="1"/>
  <c r="L41" i="1"/>
  <c r="L43" i="1"/>
  <c r="L44" i="1"/>
  <c r="N46" i="1"/>
  <c r="N47" i="1"/>
  <c r="N48" i="1"/>
  <c r="N49" i="1"/>
  <c r="N50" i="1"/>
  <c r="N51" i="1"/>
  <c r="N52" i="1"/>
  <c r="N53" i="1"/>
  <c r="L46" i="1"/>
  <c r="L47" i="1"/>
  <c r="L48" i="1"/>
  <c r="L49" i="1"/>
  <c r="L50" i="1"/>
  <c r="L51" i="1"/>
  <c r="L52" i="1"/>
  <c r="L53" i="1"/>
  <c r="L74" i="1" s="1"/>
  <c r="N54" i="1"/>
  <c r="N55" i="1"/>
  <c r="N57" i="1"/>
  <c r="N58" i="1"/>
  <c r="N59" i="1"/>
  <c r="N60" i="1"/>
  <c r="N61" i="1"/>
  <c r="N63" i="1"/>
  <c r="N64" i="1"/>
  <c r="L54" i="1"/>
  <c r="L55" i="1"/>
  <c r="L57" i="1"/>
  <c r="L58" i="1"/>
  <c r="L59" i="1"/>
  <c r="L60" i="1"/>
  <c r="L61" i="1"/>
  <c r="L63" i="1"/>
  <c r="L64" i="1"/>
  <c r="N66" i="1"/>
  <c r="N68" i="1"/>
  <c r="N70" i="1"/>
  <c r="N72" i="1"/>
  <c r="N73" i="1"/>
  <c r="L66" i="1"/>
  <c r="L68" i="1"/>
  <c r="L70" i="1"/>
  <c r="L72" i="1"/>
  <c r="L73" i="1"/>
  <c r="N74" i="1" l="1"/>
</calcChain>
</file>

<file path=xl/sharedStrings.xml><?xml version="1.0" encoding="utf-8"?>
<sst xmlns="http://schemas.openxmlformats.org/spreadsheetml/2006/main" count="315" uniqueCount="141">
  <si>
    <t>CENOVÁ NABÍDKA, PODKLADY PRO HODNOCENÍ NABÍDEK</t>
  </si>
  <si>
    <t>Centrální zadavatel:</t>
  </si>
  <si>
    <t>Nemocnice Nové Město na Moravě, příspěvková organizace</t>
  </si>
  <si>
    <t>Sídlo centrálního zadavatele:</t>
  </si>
  <si>
    <t>Žďárská 610, 592 31  Nové Město na Moravě</t>
  </si>
  <si>
    <t>Zasoupený:</t>
  </si>
  <si>
    <t>JUDr. Věrou Palečkovou</t>
  </si>
  <si>
    <t>IČO</t>
  </si>
  <si>
    <t>00842001</t>
  </si>
  <si>
    <t>Název VZ:</t>
  </si>
  <si>
    <t>Druh zadávacího řízení:</t>
  </si>
  <si>
    <t>nadlimitní veřejná zakázka na dodávky zadávaná v otevřeném řízení</t>
  </si>
  <si>
    <t>Evid.č.  VZ ve VVZ:</t>
  </si>
  <si>
    <t>Evid.č. VZ u centrálního zadavatele:</t>
  </si>
  <si>
    <t>Název přípravku</t>
  </si>
  <si>
    <t>Účinná látka</t>
  </si>
  <si>
    <t>Forma</t>
  </si>
  <si>
    <t>Minimální účinnost/      expozice</t>
  </si>
  <si>
    <t>Koncentrace pracovního roztoku v %</t>
  </si>
  <si>
    <t>Registrace/ notifikace</t>
  </si>
  <si>
    <t>Poznámka</t>
  </si>
  <si>
    <t>Velikost balení/ měrná jednotka (MJ)</t>
  </si>
  <si>
    <t>Cena za 1lt. prac. roztoku/ 1 ubrousku v Kč bez DPH</t>
  </si>
  <si>
    <t>Předpokládaná spotřeba MJ prac. roztoku/ ubrousků za 1 rok - pro Nemocnici NMnM</t>
  </si>
  <si>
    <t>Cena předpokládané spotřeby MJ prac. roztoku/ ubrousků za 4 roky v Kč bez DPH - Nemocnice NMnM</t>
  </si>
  <si>
    <t>Předpokládaná spotřeba MJ prac. roztoku/ ubrousků za 1 rok - pro Nemocnici Třebíč</t>
  </si>
  <si>
    <t>Cena předpokládané spotřeby MJ prac. roztoku/ ubrousků za 4 roky v Kč bez DPH - Nemocnice Třebíč</t>
  </si>
  <si>
    <r>
      <rPr>
        <b/>
        <sz val="12"/>
        <rFont val="Arial"/>
        <family val="2"/>
        <charset val="238"/>
      </rPr>
      <t xml:space="preserve">1. </t>
    </r>
    <r>
      <rPr>
        <b/>
        <sz val="10"/>
        <color indexed="10"/>
        <rFont val="Arial"/>
        <family val="2"/>
        <charset val="238"/>
      </rPr>
      <t>doplň</t>
    </r>
  </si>
  <si>
    <t>etanol</t>
  </si>
  <si>
    <t>roztok</t>
  </si>
  <si>
    <t>ABT(V)do 30s       HDR do 30s CHDR do 90s</t>
  </si>
  <si>
    <t>biocid, ZP tř.III, léčivo</t>
  </si>
  <si>
    <t>0,5 lt</t>
  </si>
  <si>
    <t>doplň</t>
  </si>
  <si>
    <t>1 lt</t>
  </si>
  <si>
    <t>5 - 6 lt</t>
  </si>
  <si>
    <r>
      <rPr>
        <b/>
        <sz val="12"/>
        <rFont val="Arial"/>
        <family val="2"/>
        <charset val="238"/>
      </rPr>
      <t xml:space="preserve">2.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</si>
  <si>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3. </t>
    </r>
    <r>
      <rPr>
        <b/>
        <sz val="10"/>
        <color indexed="10"/>
        <rFont val="Arial"/>
        <family val="2"/>
        <charset val="238"/>
      </rPr>
      <t>doplň</t>
    </r>
  </si>
  <si>
    <t>gel</t>
  </si>
  <si>
    <t>A(B)+noroT(V) HDR do 30s  plně B do 60s</t>
  </si>
  <si>
    <t>rotaviry do 30s</t>
  </si>
  <si>
    <r>
      <rPr>
        <b/>
        <sz val="12"/>
        <rFont val="Arial"/>
        <family val="2"/>
        <charset val="238"/>
      </rPr>
      <t xml:space="preserve">4. </t>
    </r>
    <r>
      <rPr>
        <b/>
        <sz val="10"/>
        <color indexed="10"/>
        <rFont val="Arial"/>
        <family val="2"/>
        <charset val="238"/>
      </rPr>
      <t>doplň</t>
    </r>
  </si>
  <si>
    <t>alkohol</t>
  </si>
  <si>
    <t>bezbarvý roztok</t>
  </si>
  <si>
    <t>A(B)T(V) do 30s, 3 min maz.žlázy</t>
  </si>
  <si>
    <t>kůže před vpichem, OP</t>
  </si>
  <si>
    <t>0,25-0,45 rozp.</t>
  </si>
  <si>
    <r>
      <rPr>
        <b/>
        <sz val="12"/>
        <rFont val="Arial"/>
        <family val="2"/>
        <charset val="238"/>
      </rPr>
      <t xml:space="preserve">5. </t>
    </r>
    <r>
      <rPr>
        <b/>
        <sz val="10"/>
        <color indexed="10"/>
        <rFont val="Arial"/>
        <family val="2"/>
        <charset val="238"/>
      </rPr>
      <t>doplň</t>
    </r>
  </si>
  <si>
    <t>barvený roztok</t>
  </si>
  <si>
    <t xml:space="preserve">A(B)T(V) do 30s, 3min maz.žlázy   </t>
  </si>
  <si>
    <t>xxx</t>
  </si>
  <si>
    <r>
      <rPr>
        <b/>
        <sz val="12"/>
        <rFont val="Arial"/>
        <family val="2"/>
        <charset val="238"/>
      </rPr>
      <t xml:space="preserve">6. </t>
    </r>
    <r>
      <rPr>
        <b/>
        <sz val="10"/>
        <color indexed="10"/>
        <rFont val="Arial"/>
        <family val="2"/>
        <charset val="238"/>
      </rPr>
      <t>doplň</t>
    </r>
  </si>
  <si>
    <t>PVP jód     vodný roztok</t>
  </si>
  <si>
    <t>A(B)(V) do 30s vpich, op.pole 120 s - 10 min</t>
  </si>
  <si>
    <t>0,25 lt</t>
  </si>
  <si>
    <r>
      <rPr>
        <b/>
        <sz val="12"/>
        <rFont val="Arial"/>
        <family val="2"/>
        <charset val="238"/>
      </rPr>
      <t xml:space="preserve">7. </t>
    </r>
    <r>
      <rPr>
        <b/>
        <sz val="10"/>
        <color indexed="10"/>
        <rFont val="Arial"/>
        <family val="2"/>
        <charset val="238"/>
      </rPr>
      <t>doplň</t>
    </r>
  </si>
  <si>
    <t>chlorhexidin 2%</t>
  </si>
  <si>
    <t>A(B)(V) do 30s</t>
  </si>
  <si>
    <t>před porušením integrity kůže</t>
  </si>
  <si>
    <t>do 0,5 lt</t>
  </si>
  <si>
    <r>
      <rPr>
        <b/>
        <sz val="12"/>
        <rFont val="Arial"/>
        <family val="2"/>
        <charset val="238"/>
      </rPr>
      <t xml:space="preserve">8.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</si>
  <si>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9. </t>
    </r>
    <r>
      <rPr>
        <b/>
        <sz val="10"/>
        <color indexed="10"/>
        <rFont val="Arial"/>
        <family val="2"/>
        <charset val="238"/>
      </rPr>
      <t>doplň</t>
    </r>
  </si>
  <si>
    <t>octenillin</t>
  </si>
  <si>
    <t>A(B)(V) do        2 minut</t>
  </si>
  <si>
    <t xml:space="preserve"> ZP tř.III, léčivo</t>
  </si>
  <si>
    <t>sliznice pohlavních orgánů</t>
  </si>
  <si>
    <r>
      <rPr>
        <b/>
        <sz val="12"/>
        <rFont val="Arial"/>
        <family val="2"/>
        <charset val="238"/>
      </rPr>
      <t xml:space="preserve">10. </t>
    </r>
    <r>
      <rPr>
        <b/>
        <sz val="10"/>
        <color indexed="10"/>
        <rFont val="Arial"/>
        <family val="2"/>
        <charset val="238"/>
      </rPr>
      <t>dolpň</t>
    </r>
  </si>
  <si>
    <t xml:space="preserve">kosmetická směs </t>
  </si>
  <si>
    <t>nemastný krém</t>
  </si>
  <si>
    <t>kosmetika</t>
  </si>
  <si>
    <t>regenerace rukou</t>
  </si>
  <si>
    <r>
      <rPr>
        <b/>
        <sz val="12"/>
        <rFont val="Arial"/>
        <family val="2"/>
        <charset val="238"/>
      </rPr>
      <t xml:space="preserve">11. </t>
    </r>
    <r>
      <rPr>
        <b/>
        <sz val="10"/>
        <color indexed="10"/>
        <rFont val="Arial"/>
        <family val="2"/>
        <charset val="238"/>
      </rPr>
      <t>doplň</t>
    </r>
  </si>
  <si>
    <t>reparační krém</t>
  </si>
  <si>
    <t>Předpokládaná cena v Kč za 4 roky bez DPH za skupinu A</t>
  </si>
  <si>
    <t>B. Nástroje</t>
  </si>
  <si>
    <r>
      <rPr>
        <b/>
        <sz val="12"/>
        <rFont val="Arial"/>
        <family val="2"/>
        <charset val="238"/>
      </rPr>
      <t xml:space="preserve">12. </t>
    </r>
    <r>
      <rPr>
        <b/>
        <sz val="10"/>
        <color indexed="10"/>
        <rFont val="Arial"/>
        <family val="2"/>
        <charset val="238"/>
      </rPr>
      <t>doplň</t>
    </r>
  </si>
  <si>
    <t>enzymy</t>
  </si>
  <si>
    <t>roztok/prášek</t>
  </si>
  <si>
    <t>ZP tř. IIb</t>
  </si>
  <si>
    <t>čištění</t>
  </si>
  <si>
    <t>0,8 - 2 lt/kg</t>
  </si>
  <si>
    <r>
      <rPr>
        <b/>
        <sz val="12"/>
        <rFont val="Arial"/>
        <family val="2"/>
        <charset val="238"/>
      </rPr>
      <t xml:space="preserve">13. </t>
    </r>
    <r>
      <rPr>
        <b/>
        <sz val="10"/>
        <color indexed="10"/>
        <rFont val="Arial"/>
        <family val="2"/>
        <charset val="238"/>
      </rPr>
      <t>doplň</t>
    </r>
  </si>
  <si>
    <t>A(B)(V) do        30 minut</t>
  </si>
  <si>
    <t>dekontaminace</t>
  </si>
  <si>
    <t>0,8 - 2 lt</t>
  </si>
  <si>
    <t>4 - 6 lt</t>
  </si>
  <si>
    <r>
      <rPr>
        <b/>
        <sz val="12"/>
        <rFont val="Arial"/>
        <family val="2"/>
        <charset val="238"/>
      </rPr>
      <t xml:space="preserve">14.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</si>
  <si>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15. </t>
    </r>
    <r>
      <rPr>
        <b/>
        <sz val="10"/>
        <color indexed="10"/>
        <rFont val="Arial"/>
        <family val="2"/>
        <charset val="238"/>
      </rPr>
      <t>doplň</t>
    </r>
  </si>
  <si>
    <t>kyselina peroxyoctová</t>
  </si>
  <si>
    <t>prášek</t>
  </si>
  <si>
    <t>ABCTMV do        30 minut</t>
  </si>
  <si>
    <t>DSD, VSD</t>
  </si>
  <si>
    <t>0,8 - 2 kg</t>
  </si>
  <si>
    <t>4 - 6 kg</t>
  </si>
  <si>
    <t>Předpokládaná cena v Kč za 4 roky bez DPH za skupinu B</t>
  </si>
  <si>
    <t>C. Malé kontaktní plochy</t>
  </si>
  <si>
    <r>
      <rPr>
        <b/>
        <sz val="12"/>
        <rFont val="Arial"/>
        <family val="2"/>
        <charset val="238"/>
      </rPr>
      <t xml:space="preserve">16. </t>
    </r>
    <r>
      <rPr>
        <b/>
        <sz val="10"/>
        <color indexed="10"/>
        <rFont val="Arial"/>
        <family val="2"/>
        <charset val="238"/>
      </rPr>
      <t>doplň</t>
    </r>
  </si>
  <si>
    <t>roztok- pěna</t>
  </si>
  <si>
    <t>A(B)TM(V) + rota do 3 minut</t>
  </si>
  <si>
    <t>biocid, ZP tř. IIa</t>
  </si>
  <si>
    <t>s aplikátorem pěny</t>
  </si>
  <si>
    <t>0,5 - 0, 75 lt</t>
  </si>
  <si>
    <r>
      <rPr>
        <b/>
        <sz val="12"/>
        <rFont val="Arial"/>
        <family val="2"/>
        <charset val="238"/>
      </rPr>
      <t xml:space="preserve">16a. </t>
    </r>
    <r>
      <rPr>
        <sz val="10"/>
        <rFont val="Arial"/>
        <family val="2"/>
        <charset val="238"/>
      </rPr>
      <t>Aplikátor pěny</t>
    </r>
  </si>
  <si>
    <t>samostatný aplikátor pěny</t>
  </si>
  <si>
    <t>1 ks</t>
  </si>
  <si>
    <r>
      <rPr>
        <b/>
        <sz val="12"/>
        <rFont val="Arial"/>
        <family val="2"/>
        <charset val="238"/>
      </rPr>
      <t xml:space="preserve">17. </t>
    </r>
    <r>
      <rPr>
        <b/>
        <sz val="10"/>
        <color indexed="10"/>
        <rFont val="Arial"/>
        <family val="2"/>
        <charset val="238"/>
      </rPr>
      <t>doplň</t>
    </r>
  </si>
  <si>
    <t>ubrousek</t>
  </si>
  <si>
    <t>A(B)T(V),        do 5 minut</t>
  </si>
  <si>
    <t>dóza/flow-pack</t>
  </si>
  <si>
    <t>80 - 100 ks</t>
  </si>
  <si>
    <t>80-100ks náplň</t>
  </si>
  <si>
    <r>
      <rPr>
        <b/>
        <sz val="12"/>
        <rFont val="Arial"/>
        <family val="2"/>
        <charset val="238"/>
      </rPr>
      <t xml:space="preserve">18. </t>
    </r>
    <r>
      <rPr>
        <b/>
        <sz val="10"/>
        <color indexed="10"/>
        <rFont val="Arial"/>
        <family val="2"/>
        <charset val="238"/>
      </rPr>
      <t>doplň</t>
    </r>
  </si>
  <si>
    <t>A(B)(V)do 1min  T do 15 min</t>
  </si>
  <si>
    <t>80-100 ks náplň</t>
  </si>
  <si>
    <r>
      <rPr>
        <b/>
        <sz val="12"/>
        <rFont val="Arial"/>
        <family val="2"/>
        <charset val="238"/>
      </rPr>
      <t xml:space="preserve">19. </t>
    </r>
    <r>
      <rPr>
        <b/>
        <sz val="10"/>
        <color indexed="10"/>
        <rFont val="Arial"/>
        <family val="2"/>
        <charset val="238"/>
      </rPr>
      <t>doplň</t>
    </r>
  </si>
  <si>
    <t>A(B+)(V)T Cl.diff. do 60 m</t>
  </si>
  <si>
    <t>Předpokládaná cena v Kč za 4 roky bez DPH za skupinu C</t>
  </si>
  <si>
    <t>D. Velké plochy a  povrchy</t>
  </si>
  <si>
    <r>
      <rPr>
        <b/>
        <sz val="12"/>
        <rFont val="Arial"/>
        <family val="2"/>
        <charset val="238"/>
      </rPr>
      <t xml:space="preserve">20.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</si>
  <si>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21. </t>
    </r>
    <r>
      <rPr>
        <b/>
        <sz val="10"/>
        <color indexed="10"/>
        <rFont val="Arial"/>
        <family val="2"/>
        <charset val="238"/>
      </rPr>
      <t>doplň</t>
    </r>
  </si>
  <si>
    <t>A(B)(V) do 30 minut</t>
  </si>
  <si>
    <r>
      <rPr>
        <b/>
        <sz val="12"/>
        <rFont val="Arial"/>
        <family val="2"/>
        <charset val="238"/>
      </rPr>
      <t xml:space="preserve">22. </t>
    </r>
    <r>
      <rPr>
        <b/>
        <sz val="10"/>
        <color indexed="10"/>
        <rFont val="Arial"/>
        <family val="2"/>
        <charset val="238"/>
      </rPr>
      <t>doplň</t>
    </r>
  </si>
  <si>
    <t>kyselina peroctová</t>
  </si>
  <si>
    <t>0,8 - 2 lkg</t>
  </si>
  <si>
    <r>
      <rPr>
        <b/>
        <sz val="12"/>
        <rFont val="Arial"/>
        <family val="2"/>
        <charset val="238"/>
      </rPr>
      <t xml:space="preserve">23. </t>
    </r>
    <r>
      <rPr>
        <b/>
        <sz val="10"/>
        <color indexed="10"/>
        <rFont val="Arial"/>
        <family val="2"/>
        <charset val="238"/>
      </rPr>
      <t>doplň</t>
    </r>
  </si>
  <si>
    <t>tablety/granulát</t>
  </si>
  <si>
    <t>A(B+)TM(V) do 30 minut</t>
  </si>
  <si>
    <t>Předpokládaná cena v Kč za 4 roky bez DPH za skupinu D</t>
  </si>
  <si>
    <t>Předpokládaná cena veřejné zakázky v Kč za 4 roky bez DPH za Nemocnici…</t>
  </si>
  <si>
    <t>Nové Město na Moravě</t>
  </si>
  <si>
    <t>Třebíč</t>
  </si>
  <si>
    <r>
      <rPr>
        <sz val="10"/>
        <rFont val="Arial"/>
        <family val="2"/>
        <charset val="238"/>
      </rPr>
      <t>propanol, isopropanol</t>
    </r>
  </si>
  <si>
    <t>A(B+)T(V)  HDR do 30s CHDR do 90s</t>
  </si>
  <si>
    <r>
      <t xml:space="preserve">kosmetická směs + regenerující složky </t>
    </r>
    <r>
      <rPr>
        <strike/>
        <sz val="10"/>
        <rFont val="Arial"/>
        <family val="2"/>
        <charset val="238"/>
      </rPr>
      <t xml:space="preserve"> </t>
    </r>
  </si>
  <si>
    <t>peroxid vodíku nebo kys. peroxyoctová</t>
  </si>
  <si>
    <r>
      <rPr>
        <sz val="10"/>
        <rFont val="Arial"/>
        <family val="2"/>
        <charset val="238"/>
      </rPr>
      <t>50 - 100 ks</t>
    </r>
  </si>
  <si>
    <r>
      <t>A(B)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>(V) do 30 minut</t>
    </r>
  </si>
  <si>
    <t>ABC(min.úč. Cl.diff.)TM(V) do 60 minut</t>
  </si>
  <si>
    <t>08/24/VZ</t>
  </si>
  <si>
    <t>Dezinfekce 2</t>
  </si>
  <si>
    <t>Z2024-057756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</si>
</sst>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#,##0.00&quot; Kč&quot;"/>
  </numFmts>
  <fonts count="13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8"/>
      <name val="Arial"/>
      <charset val="238"/>
    </font>
    <font>
      <sz val="11"/>
      <color rgb="FF00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50"/>
        <bgColor indexed="51"/>
      </patternFill>
    </fill>
    <fill>
      <patternFill patternType="solid">
        <fgColor indexed="27"/>
        <bgColor indexed="27"/>
      </patternFill>
    </fill>
    <fill>
      <patternFill patternType="solid">
        <fgColor indexed="13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6"/>
        <bgColor indexed="2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67">
    <xf numFmtId="0" fontId="0" fillId="0" borderId="0" xfId="0"/>
    <xf numFmtId="0" fontId="0" fillId="2" borderId="1" xfId="0" applyFill="1" applyBorder="1"/>
    <xf numFmtId="0" fontId="3" fillId="2" borderId="2" xfId="0" applyFont="1" applyFill="1" applyBorder="1" applyAlignment="1">
      <alignment horizontal="center" wrapText="1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3" fillId="0" borderId="9" xfId="0" applyFont="1" applyBorder="1" applyAlignment="1">
      <alignment horizontal="center"/>
    </xf>
    <xf numFmtId="165" fontId="6" fillId="4" borderId="10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165" fontId="3" fillId="5" borderId="0" xfId="0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5" borderId="13" xfId="0" applyNumberFormat="1" applyFont="1" applyFill="1" applyBorder="1" applyAlignment="1">
      <alignment horizontal="center"/>
    </xf>
    <xf numFmtId="165" fontId="0" fillId="11" borderId="11" xfId="0" applyNumberFormat="1" applyFill="1" applyBorder="1" applyAlignment="1">
      <alignment horizontal="center"/>
    </xf>
    <xf numFmtId="165" fontId="0" fillId="11" borderId="16" xfId="0" applyNumberFormat="1" applyFill="1" applyBorder="1" applyAlignment="1">
      <alignment horizontal="center"/>
    </xf>
    <xf numFmtId="165" fontId="0" fillId="11" borderId="12" xfId="0" applyNumberFormat="1" applyFill="1" applyBorder="1" applyAlignment="1">
      <alignment horizontal="center"/>
    </xf>
    <xf numFmtId="165" fontId="0" fillId="11" borderId="14" xfId="0" applyNumberFormat="1" applyFill="1" applyBorder="1" applyAlignment="1">
      <alignment horizontal="center"/>
    </xf>
    <xf numFmtId="165" fontId="0" fillId="11" borderId="18" xfId="0" applyNumberFormat="1" applyFill="1" applyBorder="1" applyAlignment="1">
      <alignment horizontal="center"/>
    </xf>
    <xf numFmtId="0" fontId="3" fillId="2" borderId="32" xfId="0" applyFont="1" applyFill="1" applyBorder="1"/>
    <xf numFmtId="165" fontId="3" fillId="6" borderId="12" xfId="0" applyNumberFormat="1" applyFont="1" applyFill="1" applyBorder="1" applyAlignment="1">
      <alignment horizontal="center"/>
    </xf>
    <xf numFmtId="165" fontId="6" fillId="4" borderId="0" xfId="0" applyNumberFormat="1" applyFont="1" applyFill="1" applyAlignment="1">
      <alignment horizontal="center"/>
    </xf>
    <xf numFmtId="165" fontId="3" fillId="8" borderId="0" xfId="0" applyNumberFormat="1" applyFont="1" applyFill="1" applyAlignment="1">
      <alignment horizontal="center"/>
    </xf>
    <xf numFmtId="0" fontId="3" fillId="2" borderId="33" xfId="0" applyFont="1" applyFill="1" applyBorder="1" applyAlignment="1">
      <alignment horizontal="center" wrapText="1"/>
    </xf>
    <xf numFmtId="165" fontId="3" fillId="8" borderId="10" xfId="0" applyNumberFormat="1" applyFont="1" applyFill="1" applyBorder="1" applyAlignment="1">
      <alignment horizontal="center"/>
    </xf>
    <xf numFmtId="0" fontId="0" fillId="12" borderId="34" xfId="0" applyFill="1" applyBorder="1" applyAlignment="1">
      <alignment horizontal="center"/>
    </xf>
    <xf numFmtId="3" fontId="0" fillId="12" borderId="35" xfId="0" applyNumberFormat="1" applyFill="1" applyBorder="1" applyAlignment="1">
      <alignment horizontal="center"/>
    </xf>
    <xf numFmtId="165" fontId="0" fillId="12" borderId="14" xfId="0" applyNumberFormat="1" applyFill="1" applyBorder="1" applyAlignment="1">
      <alignment horizontal="center"/>
    </xf>
    <xf numFmtId="165" fontId="0" fillId="12" borderId="20" xfId="0" applyNumberFormat="1" applyFill="1" applyBorder="1" applyAlignment="1">
      <alignment horizontal="center"/>
    </xf>
    <xf numFmtId="0" fontId="0" fillId="12" borderId="36" xfId="0" applyFill="1" applyBorder="1" applyAlignment="1">
      <alignment horizontal="center"/>
    </xf>
    <xf numFmtId="3" fontId="0" fillId="12" borderId="37" xfId="0" applyNumberFormat="1" applyFill="1" applyBorder="1" applyAlignment="1">
      <alignment horizontal="center"/>
    </xf>
    <xf numFmtId="165" fontId="0" fillId="12" borderId="18" xfId="0" applyNumberFormat="1" applyFill="1" applyBorder="1" applyAlignment="1">
      <alignment horizontal="center"/>
    </xf>
    <xf numFmtId="3" fontId="0" fillId="12" borderId="34" xfId="0" applyNumberFormat="1" applyFill="1" applyBorder="1" applyAlignment="1">
      <alignment horizontal="center"/>
    </xf>
    <xf numFmtId="3" fontId="0" fillId="12" borderId="36" xfId="0" applyNumberFormat="1" applyFill="1" applyBorder="1" applyAlignment="1">
      <alignment horizontal="center"/>
    </xf>
    <xf numFmtId="0" fontId="0" fillId="12" borderId="35" xfId="0" applyFill="1" applyBorder="1" applyAlignment="1">
      <alignment horizontal="center"/>
    </xf>
    <xf numFmtId="0" fontId="0" fillId="12" borderId="37" xfId="0" applyFill="1" applyBorder="1" applyAlignment="1">
      <alignment horizontal="center"/>
    </xf>
    <xf numFmtId="165" fontId="0" fillId="12" borderId="11" xfId="0" applyNumberFormat="1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165" fontId="0" fillId="12" borderId="16" xfId="0" applyNumberForma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165" fontId="3" fillId="2" borderId="24" xfId="0" applyNumberFormat="1" applyFont="1" applyFill="1" applyBorder="1"/>
    <xf numFmtId="0" fontId="0" fillId="3" borderId="39" xfId="0" applyFill="1" applyBorder="1"/>
    <xf numFmtId="0" fontId="0" fillId="3" borderId="40" xfId="0" applyFill="1" applyBorder="1"/>
    <xf numFmtId="0" fontId="0" fillId="3" borderId="41" xfId="0" applyFill="1" applyBorder="1"/>
    <xf numFmtId="0" fontId="0" fillId="11" borderId="34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65" fontId="5" fillId="3" borderId="14" xfId="0" applyNumberFormat="1" applyFont="1" applyFill="1" applyBorder="1" applyAlignment="1" applyProtection="1">
      <alignment horizontal="center"/>
      <protection locked="0"/>
    </xf>
    <xf numFmtId="165" fontId="5" fillId="3" borderId="16" xfId="0" applyNumberFormat="1" applyFont="1" applyFill="1" applyBorder="1" applyAlignment="1" applyProtection="1">
      <alignment horizontal="center"/>
      <protection locked="0"/>
    </xf>
    <xf numFmtId="165" fontId="5" fillId="3" borderId="18" xfId="0" applyNumberFormat="1" applyFont="1" applyFill="1" applyBorder="1" applyAlignment="1" applyProtection="1">
      <alignment horizontal="center"/>
      <protection locked="0"/>
    </xf>
    <xf numFmtId="0" fontId="0" fillId="3" borderId="42" xfId="0" applyFill="1" applyBorder="1"/>
    <xf numFmtId="0" fontId="0" fillId="11" borderId="35" xfId="0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165" fontId="6" fillId="3" borderId="14" xfId="0" applyNumberFormat="1" applyFon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165" fontId="5" fillId="3" borderId="20" xfId="0" applyNumberFormat="1" applyFont="1" applyFill="1" applyBorder="1" applyAlignment="1" applyProtection="1">
      <alignment horizontal="center"/>
      <protection locked="0"/>
    </xf>
    <xf numFmtId="0" fontId="0" fillId="9" borderId="45" xfId="0" applyFill="1" applyBorder="1"/>
    <xf numFmtId="0" fontId="0" fillId="9" borderId="41" xfId="0" applyFill="1" applyBorder="1"/>
    <xf numFmtId="3" fontId="0" fillId="11" borderId="36" xfId="0" applyNumberFormat="1" applyFill="1" applyBorder="1" applyAlignment="1">
      <alignment horizontal="center"/>
    </xf>
    <xf numFmtId="3" fontId="0" fillId="11" borderId="37" xfId="0" applyNumberFormat="1" applyFill="1" applyBorder="1" applyAlignment="1">
      <alignment horizontal="center"/>
    </xf>
    <xf numFmtId="165" fontId="5" fillId="9" borderId="14" xfId="0" applyNumberFormat="1" applyFont="1" applyFill="1" applyBorder="1" applyAlignment="1" applyProtection="1">
      <alignment horizontal="center"/>
      <protection locked="0"/>
    </xf>
    <xf numFmtId="165" fontId="5" fillId="9" borderId="18" xfId="0" applyNumberFormat="1" applyFont="1" applyFill="1" applyBorder="1" applyAlignment="1" applyProtection="1">
      <alignment horizontal="center"/>
      <protection locked="0"/>
    </xf>
    <xf numFmtId="0" fontId="0" fillId="9" borderId="39" xfId="0" applyFill="1" applyBorder="1"/>
    <xf numFmtId="0" fontId="0" fillId="9" borderId="42" xfId="0" applyFill="1" applyBorder="1"/>
    <xf numFmtId="3" fontId="0" fillId="11" borderId="34" xfId="0" applyNumberFormat="1" applyFill="1" applyBorder="1" applyAlignment="1">
      <alignment horizontal="center"/>
    </xf>
    <xf numFmtId="3" fontId="0" fillId="11" borderId="35" xfId="0" applyNumberFormat="1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165" fontId="5" fillId="7" borderId="18" xfId="0" applyNumberFormat="1" applyFont="1" applyFill="1" applyBorder="1" applyAlignment="1" applyProtection="1">
      <alignment horizontal="center"/>
      <protection locked="0"/>
    </xf>
    <xf numFmtId="0" fontId="6" fillId="7" borderId="39" xfId="0" applyFont="1" applyFill="1" applyBorder="1"/>
    <xf numFmtId="0" fontId="6" fillId="7" borderId="42" xfId="0" applyFont="1" applyFill="1" applyBorder="1"/>
    <xf numFmtId="0" fontId="6" fillId="7" borderId="45" xfId="0" applyFont="1" applyFill="1" applyBorder="1"/>
    <xf numFmtId="0" fontId="6" fillId="7" borderId="41" xfId="0" applyFont="1" applyFill="1" applyBorder="1"/>
    <xf numFmtId="0" fontId="0" fillId="7" borderId="39" xfId="0" applyFill="1" applyBorder="1"/>
    <xf numFmtId="0" fontId="0" fillId="7" borderId="42" xfId="0" applyFill="1" applyBorder="1"/>
    <xf numFmtId="0" fontId="0" fillId="10" borderId="39" xfId="0" applyFill="1" applyBorder="1" applyAlignment="1">
      <alignment horizontal="center"/>
    </xf>
    <xf numFmtId="0" fontId="0" fillId="10" borderId="41" xfId="0" applyFill="1" applyBorder="1"/>
    <xf numFmtId="0" fontId="0" fillId="10" borderId="42" xfId="0" applyFill="1" applyBorder="1"/>
    <xf numFmtId="0" fontId="0" fillId="10" borderId="45" xfId="0" applyFill="1" applyBorder="1" applyAlignment="1">
      <alignment horizontal="center"/>
    </xf>
    <xf numFmtId="0" fontId="5" fillId="10" borderId="42" xfId="0" applyFont="1" applyFill="1" applyBorder="1" applyAlignment="1" applyProtection="1">
      <alignment horizontal="center"/>
      <protection locked="0"/>
    </xf>
    <xf numFmtId="0" fontId="6" fillId="10" borderId="14" xfId="0" applyFont="1" applyFill="1" applyBorder="1" applyAlignment="1">
      <alignment horizontal="center"/>
    </xf>
    <xf numFmtId="165" fontId="5" fillId="10" borderId="46" xfId="0" applyNumberFormat="1" applyFont="1" applyFill="1" applyBorder="1" applyAlignment="1" applyProtection="1">
      <alignment horizontal="center"/>
      <protection locked="0"/>
    </xf>
    <xf numFmtId="165" fontId="5" fillId="10" borderId="18" xfId="0" applyNumberFormat="1" applyFont="1" applyFill="1" applyBorder="1" applyAlignment="1" applyProtection="1">
      <alignment horizontal="center"/>
      <protection locked="0"/>
    </xf>
    <xf numFmtId="0" fontId="6" fillId="11" borderId="34" xfId="0" applyFont="1" applyFill="1" applyBorder="1" applyAlignment="1">
      <alignment horizontal="center"/>
    </xf>
    <xf numFmtId="0" fontId="6" fillId="11" borderId="38" xfId="0" applyFont="1" applyFill="1" applyBorder="1" applyAlignment="1">
      <alignment horizontal="center"/>
    </xf>
    <xf numFmtId="0" fontId="6" fillId="12" borderId="35" xfId="0" applyFont="1" applyFill="1" applyBorder="1" applyAlignment="1">
      <alignment horizontal="center"/>
    </xf>
    <xf numFmtId="0" fontId="6" fillId="12" borderId="34" xfId="0" applyFont="1" applyFill="1" applyBorder="1" applyAlignment="1">
      <alignment horizontal="center"/>
    </xf>
    <xf numFmtId="0" fontId="6" fillId="12" borderId="38" xfId="0" applyFont="1" applyFill="1" applyBorder="1" applyAlignment="1">
      <alignment horizontal="center"/>
    </xf>
    <xf numFmtId="0" fontId="1" fillId="2" borderId="24" xfId="0" applyFont="1" applyFill="1" applyBorder="1"/>
    <xf numFmtId="0" fontId="1" fillId="10" borderId="1" xfId="0" applyFont="1" applyFill="1" applyBorder="1" applyProtection="1">
      <protection locked="0"/>
    </xf>
    <xf numFmtId="0" fontId="5" fillId="10" borderId="23" xfId="0" applyFont="1" applyFill="1" applyBorder="1" applyAlignment="1" applyProtection="1">
      <alignment horizontal="center" wrapText="1"/>
      <protection locked="0"/>
    </xf>
    <xf numFmtId="0" fontId="6" fillId="10" borderId="23" xfId="0" applyFont="1" applyFill="1" applyBorder="1" applyAlignment="1">
      <alignment horizontal="center" wrapText="1"/>
    </xf>
    <xf numFmtId="0" fontId="0" fillId="10" borderId="23" xfId="0" applyFill="1" applyBorder="1" applyAlignment="1" applyProtection="1">
      <alignment horizontal="center" wrapText="1"/>
      <protection locked="0"/>
    </xf>
    <xf numFmtId="0" fontId="6" fillId="10" borderId="23" xfId="0" applyFont="1" applyFill="1" applyBorder="1" applyAlignment="1" applyProtection="1">
      <alignment horizontal="center" wrapText="1"/>
      <protection locked="0"/>
    </xf>
    <xf numFmtId="0" fontId="0" fillId="10" borderId="23" xfId="0" applyFill="1" applyBorder="1" applyAlignment="1">
      <alignment horizontal="center" wrapText="1"/>
    </xf>
    <xf numFmtId="0" fontId="0" fillId="0" borderId="31" xfId="0" applyBorder="1"/>
    <xf numFmtId="0" fontId="0" fillId="5" borderId="12" xfId="0" applyFill="1" applyBorder="1"/>
    <xf numFmtId="0" fontId="0" fillId="0" borderId="11" xfId="0" applyBorder="1"/>
    <xf numFmtId="0" fontId="0" fillId="8" borderId="11" xfId="0" applyFill="1" applyBorder="1"/>
    <xf numFmtId="0" fontId="8" fillId="5" borderId="24" xfId="0" applyFont="1" applyFill="1" applyBorder="1" applyAlignment="1">
      <alignment horizontal="right" vertical="center" textRotation="90"/>
    </xf>
    <xf numFmtId="0" fontId="1" fillId="10" borderId="29" xfId="0" applyFont="1" applyFill="1" applyBorder="1" applyProtection="1">
      <protection locked="0"/>
    </xf>
    <xf numFmtId="0" fontId="5" fillId="10" borderId="2" xfId="0" applyFont="1" applyFill="1" applyBorder="1" applyAlignment="1" applyProtection="1">
      <alignment horizontal="center" wrapText="1"/>
      <protection locked="0"/>
    </xf>
    <xf numFmtId="0" fontId="0" fillId="10" borderId="2" xfId="0" applyFill="1" applyBorder="1" applyAlignment="1">
      <alignment horizontal="center" wrapText="1"/>
    </xf>
    <xf numFmtId="0" fontId="0" fillId="10" borderId="2" xfId="0" applyFill="1" applyBorder="1" applyAlignment="1" applyProtection="1">
      <alignment horizontal="center" wrapText="1"/>
      <protection locked="0"/>
    </xf>
    <xf numFmtId="0" fontId="0" fillId="10" borderId="26" xfId="0" applyFill="1" applyBorder="1" applyAlignment="1" applyProtection="1">
      <alignment horizontal="center" wrapText="1"/>
      <protection locked="0"/>
    </xf>
    <xf numFmtId="0" fontId="1" fillId="10" borderId="30" xfId="0" applyFont="1" applyFill="1" applyBorder="1" applyProtection="1">
      <protection locked="0"/>
    </xf>
    <xf numFmtId="0" fontId="0" fillId="10" borderId="26" xfId="0" applyFill="1" applyBorder="1" applyAlignment="1">
      <alignment horizontal="center" wrapText="1"/>
    </xf>
    <xf numFmtId="0" fontId="9" fillId="10" borderId="26" xfId="0" applyFont="1" applyFill="1" applyBorder="1" applyAlignment="1">
      <alignment horizontal="center" wrapText="1"/>
    </xf>
    <xf numFmtId="0" fontId="0" fillId="9" borderId="26" xfId="0" applyFill="1" applyBorder="1" applyAlignment="1">
      <alignment horizontal="center" wrapText="1"/>
    </xf>
    <xf numFmtId="0" fontId="6" fillId="9" borderId="23" xfId="0" applyFont="1" applyFill="1" applyBorder="1" applyAlignment="1">
      <alignment horizontal="center" wrapText="1"/>
    </xf>
    <xf numFmtId="0" fontId="10" fillId="9" borderId="43" xfId="0" applyFont="1" applyFill="1" applyBorder="1"/>
    <xf numFmtId="164" fontId="0" fillId="9" borderId="23" xfId="0" applyNumberFormat="1" applyFill="1" applyBorder="1" applyAlignment="1">
      <alignment horizontal="center" wrapText="1"/>
    </xf>
    <xf numFmtId="0" fontId="0" fillId="9" borderId="23" xfId="0" applyFill="1" applyBorder="1" applyAlignment="1">
      <alignment horizontal="center" wrapText="1"/>
    </xf>
    <xf numFmtId="0" fontId="1" fillId="9" borderId="22" xfId="0" applyFont="1" applyFill="1" applyBorder="1" applyProtection="1">
      <protection locked="0"/>
    </xf>
    <xf numFmtId="0" fontId="5" fillId="9" borderId="23" xfId="0" applyFont="1" applyFill="1" applyBorder="1" applyAlignment="1" applyProtection="1">
      <alignment horizontal="center" wrapText="1"/>
      <protection locked="0"/>
    </xf>
    <xf numFmtId="0" fontId="0" fillId="9" borderId="28" xfId="0" applyFill="1" applyBorder="1" applyAlignment="1">
      <alignment horizontal="center" wrapText="1"/>
    </xf>
    <xf numFmtId="0" fontId="9" fillId="9" borderId="28" xfId="0" applyFont="1" applyFill="1" applyBorder="1" applyAlignment="1">
      <alignment horizontal="center" wrapText="1"/>
    </xf>
    <xf numFmtId="0" fontId="8" fillId="8" borderId="20" xfId="0" applyFont="1" applyFill="1" applyBorder="1" applyAlignment="1">
      <alignment horizontal="right" vertical="center" textRotation="90"/>
    </xf>
    <xf numFmtId="0" fontId="1" fillId="9" borderId="25" xfId="0" applyFont="1" applyFill="1" applyBorder="1" applyProtection="1">
      <protection locked="0"/>
    </xf>
    <xf numFmtId="0" fontId="5" fillId="9" borderId="26" xfId="0" applyFont="1" applyFill="1" applyBorder="1" applyAlignment="1" applyProtection="1">
      <alignment horizontal="center" wrapText="1"/>
      <protection locked="0"/>
    </xf>
    <xf numFmtId="0" fontId="1" fillId="9" borderId="27" xfId="0" applyFont="1" applyFill="1" applyBorder="1" applyProtection="1">
      <protection locked="0"/>
    </xf>
    <xf numFmtId="0" fontId="6" fillId="9" borderId="28" xfId="0" applyFont="1" applyFill="1" applyBorder="1" applyAlignment="1">
      <alignment horizontal="center" wrapText="1"/>
    </xf>
    <xf numFmtId="0" fontId="1" fillId="9" borderId="22" xfId="0" applyFont="1" applyFill="1" applyBorder="1"/>
    <xf numFmtId="164" fontId="6" fillId="9" borderId="23" xfId="0" applyNumberFormat="1" applyFont="1" applyFill="1" applyBorder="1" applyAlignment="1">
      <alignment horizontal="center" wrapText="1"/>
    </xf>
    <xf numFmtId="0" fontId="6" fillId="7" borderId="23" xfId="0" applyFont="1" applyFill="1" applyBorder="1" applyAlignment="1">
      <alignment horizontal="center" wrapText="1"/>
    </xf>
    <xf numFmtId="0" fontId="5" fillId="7" borderId="23" xfId="0" applyFont="1" applyFill="1" applyBorder="1" applyAlignment="1" applyProtection="1">
      <alignment horizontal="center" wrapText="1"/>
      <protection locked="0"/>
    </xf>
    <xf numFmtId="0" fontId="0" fillId="7" borderId="23" xfId="0" applyFill="1" applyBorder="1" applyAlignment="1">
      <alignment horizontal="center" wrapText="1"/>
    </xf>
    <xf numFmtId="0" fontId="1" fillId="7" borderId="1" xfId="0" applyFont="1" applyFill="1" applyBorder="1" applyProtection="1">
      <protection locked="0"/>
    </xf>
    <xf numFmtId="0" fontId="0" fillId="0" borderId="24" xfId="0" applyBorder="1"/>
    <xf numFmtId="0" fontId="0" fillId="0" borderId="10" xfId="0" applyBorder="1"/>
    <xf numFmtId="0" fontId="6" fillId="6" borderId="11" xfId="0" applyFont="1" applyFill="1" applyBorder="1"/>
    <xf numFmtId="0" fontId="8" fillId="4" borderId="24" xfId="0" applyFont="1" applyFill="1" applyBorder="1" applyAlignment="1">
      <alignment horizontal="right" vertical="center" textRotation="90"/>
    </xf>
    <xf numFmtId="0" fontId="1" fillId="7" borderId="22" xfId="0" applyFont="1" applyFill="1" applyBorder="1" applyProtection="1">
      <protection locked="0"/>
    </xf>
    <xf numFmtId="0" fontId="4" fillId="6" borderId="20" xfId="0" applyFont="1" applyFill="1" applyBorder="1" applyAlignment="1">
      <alignment horizontal="center" vertical="center" textRotation="90"/>
    </xf>
    <xf numFmtId="0" fontId="6" fillId="7" borderId="43" xfId="0" applyFont="1" applyFill="1" applyBorder="1"/>
    <xf numFmtId="0" fontId="1" fillId="7" borderId="25" xfId="0" applyFont="1" applyFill="1" applyBorder="1" applyProtection="1">
      <protection locked="0"/>
    </xf>
    <xf numFmtId="0" fontId="5" fillId="7" borderId="26" xfId="0" applyFont="1" applyFill="1" applyBorder="1" applyAlignment="1" applyProtection="1">
      <alignment horizontal="center" wrapText="1"/>
      <protection locked="0"/>
    </xf>
    <xf numFmtId="0" fontId="6" fillId="7" borderId="26" xfId="0" applyFont="1" applyFill="1" applyBorder="1" applyAlignment="1">
      <alignment horizontal="center" wrapText="1"/>
    </xf>
    <xf numFmtId="0" fontId="0" fillId="7" borderId="26" xfId="0" applyFill="1" applyBorder="1" applyAlignment="1">
      <alignment horizontal="center" wrapText="1"/>
    </xf>
    <xf numFmtId="0" fontId="0" fillId="4" borderId="24" xfId="0" applyFill="1" applyBorder="1"/>
    <xf numFmtId="0" fontId="0" fillId="4" borderId="20" xfId="0" applyFill="1" applyBorder="1"/>
    <xf numFmtId="0" fontId="0" fillId="3" borderId="2" xfId="0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0" fillId="3" borderId="44" xfId="0" applyFill="1" applyBorder="1"/>
    <xf numFmtId="0" fontId="1" fillId="3" borderId="22" xfId="0" applyFont="1" applyFill="1" applyBorder="1" applyProtection="1">
      <protection locked="0"/>
    </xf>
    <xf numFmtId="0" fontId="6" fillId="3" borderId="23" xfId="0" applyFont="1" applyFill="1" applyBorder="1" applyAlignment="1">
      <alignment horizontal="center" wrapText="1"/>
    </xf>
    <xf numFmtId="0" fontId="0" fillId="3" borderId="23" xfId="0" applyFill="1" applyBorder="1" applyAlignment="1">
      <alignment horizontal="center" wrapText="1"/>
    </xf>
    <xf numFmtId="0" fontId="0" fillId="3" borderId="43" xfId="0" applyFill="1" applyBorder="1" applyAlignment="1">
      <alignment horizontal="left" wrapText="1"/>
    </xf>
    <xf numFmtId="0" fontId="1" fillId="3" borderId="21" xfId="0" applyFont="1" applyFill="1" applyBorder="1" applyProtection="1">
      <protection locked="0"/>
    </xf>
    <xf numFmtId="164" fontId="0" fillId="3" borderId="23" xfId="0" applyNumberFormat="1" applyFill="1" applyBorder="1" applyAlignment="1">
      <alignment horizontal="center" wrapText="1"/>
    </xf>
    <xf numFmtId="0" fontId="0" fillId="3" borderId="43" xfId="0" applyFill="1" applyBorder="1"/>
    <xf numFmtId="0" fontId="7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2" borderId="16" xfId="0" applyFill="1" applyBorder="1"/>
    <xf numFmtId="0" fontId="0" fillId="2" borderId="18" xfId="0" applyFill="1" applyBorder="1"/>
    <xf numFmtId="0" fontId="2" fillId="0" borderId="19" xfId="1" applyFont="1" applyBorder="1" applyAlignment="1">
      <alignment horizontal="left"/>
    </xf>
    <xf numFmtId="164" fontId="0" fillId="3" borderId="2" xfId="0" applyNumberForma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14" xfId="0" applyFill="1" applyBorder="1"/>
    <xf numFmtId="0" fontId="2" fillId="0" borderId="15" xfId="1" applyFont="1" applyBorder="1" applyAlignment="1">
      <alignment horizontal="left"/>
    </xf>
    <xf numFmtId="0" fontId="2" fillId="0" borderId="17" xfId="1" applyFont="1" applyBorder="1" applyAlignment="1">
      <alignment horizontal="left"/>
    </xf>
    <xf numFmtId="0" fontId="2" fillId="0" borderId="17" xfId="1" applyFont="1" applyFill="1" applyBorder="1" applyAlignment="1">
      <alignment horizontal="left"/>
    </xf>
  </cellXfs>
  <cellStyles count="2">
    <cellStyle name="Normální" xfId="0" builtinId="0"/>
    <cellStyle name="normální_List1" xfId="1" xr:uid="{4CF3CF8C-6D9E-40FD-8A81-0A02070093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B544D-4031-4A17-B980-7D1638C8F77F}">
  <sheetPr>
    <pageSetUpPr fitToPage="1"/>
  </sheetPr>
  <dimension ref="A2:N77"/>
  <sheetViews>
    <sheetView tabSelected="1" topLeftCell="A26" zoomScale="70" zoomScaleNormal="70" workbookViewId="0">
      <selection activeCell="N77" sqref="N77"/>
    </sheetView>
  </sheetViews>
  <sheetFormatPr defaultColWidth="8.7109375" defaultRowHeight="12.75" x14ac:dyDescent="0.2"/>
  <cols>
    <col min="1" max="1" width="4.7109375" customWidth="1"/>
    <col min="2" max="2" width="28.5703125" customWidth="1"/>
    <col min="3" max="3" width="13.7109375" customWidth="1"/>
    <col min="4" max="4" width="16.140625" customWidth="1"/>
    <col min="5" max="5" width="13.7109375" customWidth="1"/>
    <col min="6" max="6" width="18.140625" customWidth="1"/>
    <col min="7" max="7" width="24.85546875" customWidth="1"/>
    <col min="8" max="8" width="23.7109375" customWidth="1"/>
    <col min="9" max="9" width="18" customWidth="1"/>
    <col min="10" max="10" width="19.7109375" customWidth="1"/>
    <col min="11" max="14" width="22.7109375" customWidth="1"/>
  </cols>
  <sheetData>
    <row r="2" spans="1:14" ht="20.25" customHeight="1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4" spans="1:14" ht="15" customHeight="1" x14ac:dyDescent="0.25">
      <c r="A4" s="163" t="s">
        <v>1</v>
      </c>
      <c r="B4" s="163"/>
      <c r="C4" s="163"/>
      <c r="D4" s="164" t="s">
        <v>2</v>
      </c>
      <c r="E4" s="164"/>
      <c r="F4" s="164"/>
      <c r="G4" s="164"/>
      <c r="H4" s="164"/>
      <c r="I4" s="164"/>
    </row>
    <row r="5" spans="1:14" ht="15" customHeight="1" x14ac:dyDescent="0.25">
      <c r="A5" s="158" t="s">
        <v>3</v>
      </c>
      <c r="B5" s="158"/>
      <c r="C5" s="158"/>
      <c r="D5" s="165" t="s">
        <v>4</v>
      </c>
      <c r="E5" s="165"/>
      <c r="F5" s="165"/>
      <c r="G5" s="165"/>
      <c r="H5" s="165"/>
      <c r="I5" s="165"/>
    </row>
    <row r="6" spans="1:14" ht="15" customHeight="1" x14ac:dyDescent="0.25">
      <c r="A6" s="158" t="s">
        <v>5</v>
      </c>
      <c r="B6" s="158"/>
      <c r="C6" s="158"/>
      <c r="D6" s="165" t="s">
        <v>6</v>
      </c>
      <c r="E6" s="165"/>
      <c r="F6" s="165"/>
      <c r="G6" s="165"/>
      <c r="H6" s="165"/>
      <c r="I6" s="165"/>
    </row>
    <row r="7" spans="1:14" ht="15" customHeight="1" x14ac:dyDescent="0.25">
      <c r="A7" s="158" t="s">
        <v>7</v>
      </c>
      <c r="B7" s="158"/>
      <c r="C7" s="158"/>
      <c r="D7" s="165" t="s">
        <v>8</v>
      </c>
      <c r="E7" s="165"/>
      <c r="F7" s="165"/>
      <c r="G7" s="165"/>
      <c r="H7" s="165"/>
      <c r="I7" s="165"/>
    </row>
    <row r="8" spans="1:14" ht="15" customHeight="1" x14ac:dyDescent="0.25">
      <c r="A8" s="158" t="s">
        <v>9</v>
      </c>
      <c r="B8" s="158"/>
      <c r="C8" s="158"/>
      <c r="D8" s="165" t="s">
        <v>139</v>
      </c>
      <c r="E8" s="165"/>
      <c r="F8" s="165"/>
      <c r="G8" s="165"/>
      <c r="H8" s="165"/>
      <c r="I8" s="165"/>
    </row>
    <row r="9" spans="1:14" ht="15" customHeight="1" x14ac:dyDescent="0.25">
      <c r="A9" s="158" t="s">
        <v>10</v>
      </c>
      <c r="B9" s="158"/>
      <c r="C9" s="158"/>
      <c r="D9" s="165" t="s">
        <v>11</v>
      </c>
      <c r="E9" s="165"/>
      <c r="F9" s="165"/>
      <c r="G9" s="165"/>
      <c r="H9" s="165"/>
      <c r="I9" s="165"/>
    </row>
    <row r="10" spans="1:14" ht="15" customHeight="1" x14ac:dyDescent="0.25">
      <c r="A10" s="158" t="s">
        <v>12</v>
      </c>
      <c r="B10" s="158"/>
      <c r="C10" s="158"/>
      <c r="D10" s="166" t="s">
        <v>140</v>
      </c>
      <c r="E10" s="166"/>
      <c r="F10" s="166"/>
      <c r="G10" s="166"/>
      <c r="H10" s="166"/>
      <c r="I10" s="166"/>
    </row>
    <row r="11" spans="1:14" ht="15" customHeight="1" x14ac:dyDescent="0.25">
      <c r="A11" s="159" t="s">
        <v>13</v>
      </c>
      <c r="B11" s="159"/>
      <c r="C11" s="159"/>
      <c r="D11" s="160" t="s">
        <v>138</v>
      </c>
      <c r="E11" s="160"/>
      <c r="F11" s="160"/>
      <c r="G11" s="160"/>
      <c r="H11" s="160"/>
      <c r="I11" s="160"/>
    </row>
    <row r="14" spans="1:14" ht="63.75" customHeight="1" thickBot="1" x14ac:dyDescent="0.25">
      <c r="A14" s="1"/>
      <c r="B14" s="2" t="s">
        <v>14</v>
      </c>
      <c r="C14" s="2" t="s">
        <v>15</v>
      </c>
      <c r="D14" s="2" t="s">
        <v>16</v>
      </c>
      <c r="E14" s="2" t="s">
        <v>17</v>
      </c>
      <c r="F14" s="2" t="s">
        <v>18</v>
      </c>
      <c r="G14" s="2" t="s">
        <v>19</v>
      </c>
      <c r="H14" s="2" t="s">
        <v>20</v>
      </c>
      <c r="I14" s="2" t="s">
        <v>21</v>
      </c>
      <c r="J14" s="2" t="s">
        <v>22</v>
      </c>
      <c r="K14" s="2" t="s">
        <v>23</v>
      </c>
      <c r="L14" s="2" t="s">
        <v>24</v>
      </c>
      <c r="M14" s="2" t="s">
        <v>25</v>
      </c>
      <c r="N14" s="24" t="s">
        <v>26</v>
      </c>
    </row>
    <row r="15" spans="1:14" ht="15" customHeight="1" thickBot="1" x14ac:dyDescent="0.25">
      <c r="A15" s="137"/>
      <c r="B15" s="152" t="s">
        <v>27</v>
      </c>
      <c r="C15" s="145" t="s">
        <v>28</v>
      </c>
      <c r="D15" s="146" t="s">
        <v>29</v>
      </c>
      <c r="E15" s="146" t="s">
        <v>30</v>
      </c>
      <c r="F15" s="161">
        <v>1</v>
      </c>
      <c r="G15" s="145" t="s">
        <v>31</v>
      </c>
      <c r="H15" s="3"/>
      <c r="I15" s="44" t="s">
        <v>32</v>
      </c>
      <c r="J15" s="50" t="s">
        <v>33</v>
      </c>
      <c r="K15" s="47">
        <v>200</v>
      </c>
      <c r="L15" s="15" t="e">
        <f t="shared" ref="L15:L26" si="0">(J15*K15)*4</f>
        <v>#VALUE!</v>
      </c>
      <c r="M15" s="26">
        <v>220</v>
      </c>
      <c r="N15" s="28" t="e">
        <f t="shared" ref="N15:N25" si="1">(J15*M15)*4</f>
        <v>#VALUE!</v>
      </c>
    </row>
    <row r="16" spans="1:14" ht="15" customHeight="1" thickBot="1" x14ac:dyDescent="0.25">
      <c r="A16" s="137"/>
      <c r="B16" s="152"/>
      <c r="C16" s="145"/>
      <c r="D16" s="145"/>
      <c r="E16" s="145"/>
      <c r="F16" s="145"/>
      <c r="G16" s="145"/>
      <c r="H16" s="4"/>
      <c r="I16" s="45" t="s">
        <v>34</v>
      </c>
      <c r="J16" s="50" t="s">
        <v>33</v>
      </c>
      <c r="K16" s="48">
        <v>160</v>
      </c>
      <c r="L16" s="16" t="e">
        <f t="shared" si="0"/>
        <v>#VALUE!</v>
      </c>
      <c r="M16" s="38">
        <v>45</v>
      </c>
      <c r="N16" s="39" t="e">
        <f t="shared" si="1"/>
        <v>#VALUE!</v>
      </c>
    </row>
    <row r="17" spans="1:14" ht="15" customHeight="1" thickBot="1" x14ac:dyDescent="0.25">
      <c r="A17" s="137"/>
      <c r="B17" s="152"/>
      <c r="C17" s="145"/>
      <c r="D17" s="145"/>
      <c r="E17" s="145"/>
      <c r="F17" s="145"/>
      <c r="G17" s="145"/>
      <c r="H17" s="5"/>
      <c r="I17" s="46" t="s">
        <v>35</v>
      </c>
      <c r="J17" s="50" t="s">
        <v>33</v>
      </c>
      <c r="K17" s="49">
        <v>1800</v>
      </c>
      <c r="L17" s="17" t="e">
        <f t="shared" si="0"/>
        <v>#VALUE!</v>
      </c>
      <c r="M17" s="36">
        <v>2430</v>
      </c>
      <c r="N17" s="32" t="e">
        <f t="shared" si="1"/>
        <v>#VALUE!</v>
      </c>
    </row>
    <row r="18" spans="1:14" ht="15" customHeight="1" thickBot="1" x14ac:dyDescent="0.25">
      <c r="A18" s="137"/>
      <c r="B18" s="152" t="s">
        <v>36</v>
      </c>
      <c r="C18" s="155" t="s">
        <v>131</v>
      </c>
      <c r="D18" s="156" t="s">
        <v>29</v>
      </c>
      <c r="E18" s="146" t="s">
        <v>132</v>
      </c>
      <c r="F18" s="157">
        <v>1</v>
      </c>
      <c r="G18" s="150" t="s">
        <v>31</v>
      </c>
      <c r="H18" s="6"/>
      <c r="I18" s="44" t="s">
        <v>32</v>
      </c>
      <c r="J18" s="50" t="s">
        <v>33</v>
      </c>
      <c r="K18" s="47">
        <v>70</v>
      </c>
      <c r="L18" s="18" t="e">
        <f t="shared" si="0"/>
        <v>#VALUE!</v>
      </c>
      <c r="M18" s="26">
        <v>40</v>
      </c>
      <c r="N18" s="28" t="e">
        <f t="shared" si="1"/>
        <v>#VALUE!</v>
      </c>
    </row>
    <row r="19" spans="1:14" ht="15" customHeight="1" thickBot="1" x14ac:dyDescent="0.25">
      <c r="A19" s="137"/>
      <c r="B19" s="152"/>
      <c r="C19" s="155"/>
      <c r="D19" s="155"/>
      <c r="E19" s="146"/>
      <c r="F19" s="157"/>
      <c r="G19" s="150"/>
      <c r="H19" s="7"/>
      <c r="I19" s="45" t="s">
        <v>34</v>
      </c>
      <c r="J19" s="50" t="s">
        <v>33</v>
      </c>
      <c r="K19" s="48">
        <v>180</v>
      </c>
      <c r="L19" s="16" t="e">
        <f t="shared" si="0"/>
        <v>#VALUE!</v>
      </c>
      <c r="M19" s="38">
        <v>15</v>
      </c>
      <c r="N19" s="39" t="e">
        <f t="shared" si="1"/>
        <v>#VALUE!</v>
      </c>
    </row>
    <row r="20" spans="1:14" ht="15" customHeight="1" thickBot="1" x14ac:dyDescent="0.25">
      <c r="A20" s="137"/>
      <c r="B20" s="152"/>
      <c r="C20" s="155"/>
      <c r="D20" s="155"/>
      <c r="E20" s="146"/>
      <c r="F20" s="157"/>
      <c r="G20" s="150"/>
      <c r="H20" s="8"/>
      <c r="I20" s="46" t="s">
        <v>35</v>
      </c>
      <c r="J20" s="50" t="s">
        <v>33</v>
      </c>
      <c r="K20" s="49">
        <v>880</v>
      </c>
      <c r="L20" s="19" t="e">
        <f t="shared" si="0"/>
        <v>#VALUE!</v>
      </c>
      <c r="M20" s="36">
        <v>700</v>
      </c>
      <c r="N20" s="32" t="e">
        <f t="shared" si="1"/>
        <v>#VALUE!</v>
      </c>
    </row>
    <row r="21" spans="1:14" ht="15" customHeight="1" thickBot="1" x14ac:dyDescent="0.25">
      <c r="A21" s="137"/>
      <c r="B21" s="148" t="s">
        <v>37</v>
      </c>
      <c r="C21" s="150" t="s">
        <v>28</v>
      </c>
      <c r="D21" s="149" t="s">
        <v>38</v>
      </c>
      <c r="E21" s="146" t="s">
        <v>39</v>
      </c>
      <c r="F21" s="153">
        <v>1</v>
      </c>
      <c r="G21" s="150" t="s">
        <v>31</v>
      </c>
      <c r="H21" s="150" t="s">
        <v>40</v>
      </c>
      <c r="I21" s="44" t="s">
        <v>32</v>
      </c>
      <c r="J21" s="50" t="s">
        <v>33</v>
      </c>
      <c r="K21" s="47">
        <v>120</v>
      </c>
      <c r="L21" s="18" t="e">
        <f t="shared" si="0"/>
        <v>#VALUE!</v>
      </c>
      <c r="M21" s="26">
        <v>45</v>
      </c>
      <c r="N21" s="28" t="e">
        <f t="shared" si="1"/>
        <v>#VALUE!</v>
      </c>
    </row>
    <row r="22" spans="1:14" ht="15" customHeight="1" thickBot="1" x14ac:dyDescent="0.25">
      <c r="A22" s="137"/>
      <c r="B22" s="148"/>
      <c r="C22" s="150"/>
      <c r="D22" s="150"/>
      <c r="E22" s="150"/>
      <c r="F22" s="150"/>
      <c r="G22" s="150"/>
      <c r="H22" s="150"/>
      <c r="I22" s="45" t="s">
        <v>34</v>
      </c>
      <c r="J22" s="50" t="s">
        <v>33</v>
      </c>
      <c r="K22" s="48">
        <v>60</v>
      </c>
      <c r="L22" s="16" t="e">
        <f t="shared" si="0"/>
        <v>#VALUE!</v>
      </c>
      <c r="M22" s="38">
        <v>70</v>
      </c>
      <c r="N22" s="39" t="e">
        <f t="shared" si="1"/>
        <v>#VALUE!</v>
      </c>
    </row>
    <row r="23" spans="1:14" ht="15" customHeight="1" thickBot="1" x14ac:dyDescent="0.25">
      <c r="A23" s="137"/>
      <c r="B23" s="148"/>
      <c r="C23" s="150"/>
      <c r="D23" s="150"/>
      <c r="E23" s="146"/>
      <c r="F23" s="153"/>
      <c r="G23" s="150"/>
      <c r="H23" s="150"/>
      <c r="I23" s="53" t="s">
        <v>35</v>
      </c>
      <c r="J23" s="50" t="s">
        <v>33</v>
      </c>
      <c r="K23" s="54">
        <v>480</v>
      </c>
      <c r="L23" s="19" t="e">
        <f t="shared" si="0"/>
        <v>#VALUE!</v>
      </c>
      <c r="M23" s="35">
        <v>460</v>
      </c>
      <c r="N23" s="32" t="e">
        <f t="shared" si="1"/>
        <v>#VALUE!</v>
      </c>
    </row>
    <row r="24" spans="1:14" ht="15" customHeight="1" thickBot="1" x14ac:dyDescent="0.25">
      <c r="A24" s="137"/>
      <c r="B24" s="148" t="s">
        <v>41</v>
      </c>
      <c r="C24" s="150" t="s">
        <v>42</v>
      </c>
      <c r="D24" s="150" t="s">
        <v>43</v>
      </c>
      <c r="E24" s="149" t="s">
        <v>44</v>
      </c>
      <c r="F24" s="153">
        <v>1</v>
      </c>
      <c r="G24" s="150" t="s">
        <v>31</v>
      </c>
      <c r="H24" s="150" t="s">
        <v>45</v>
      </c>
      <c r="I24" s="44" t="s">
        <v>46</v>
      </c>
      <c r="J24" s="50" t="s">
        <v>33</v>
      </c>
      <c r="K24" s="47">
        <v>52</v>
      </c>
      <c r="L24" s="18" t="e">
        <f t="shared" si="0"/>
        <v>#VALUE!</v>
      </c>
      <c r="M24" s="26">
        <v>50</v>
      </c>
      <c r="N24" s="28" t="e">
        <f t="shared" si="1"/>
        <v>#VALUE!</v>
      </c>
    </row>
    <row r="25" spans="1:14" ht="15" customHeight="1" thickBot="1" x14ac:dyDescent="0.25">
      <c r="A25" s="137"/>
      <c r="B25" s="148"/>
      <c r="C25" s="150"/>
      <c r="D25" s="150"/>
      <c r="E25" s="150"/>
      <c r="F25" s="150"/>
      <c r="G25" s="150"/>
      <c r="H25" s="150"/>
      <c r="I25" s="45" t="s">
        <v>34</v>
      </c>
      <c r="J25" s="50" t="s">
        <v>33</v>
      </c>
      <c r="K25" s="48">
        <v>40</v>
      </c>
      <c r="L25" s="16" t="e">
        <f t="shared" si="0"/>
        <v>#VALUE!</v>
      </c>
      <c r="M25" s="38">
        <v>32</v>
      </c>
      <c r="N25" s="39" t="e">
        <f t="shared" si="1"/>
        <v>#VALUE!</v>
      </c>
    </row>
    <row r="26" spans="1:14" ht="15" customHeight="1" thickBot="1" x14ac:dyDescent="0.25">
      <c r="A26" s="137"/>
      <c r="B26" s="148"/>
      <c r="C26" s="150"/>
      <c r="D26" s="150"/>
      <c r="E26" s="150"/>
      <c r="F26" s="150"/>
      <c r="G26" s="150"/>
      <c r="H26" s="150"/>
      <c r="I26" s="53" t="s">
        <v>35</v>
      </c>
      <c r="J26" s="50" t="s">
        <v>33</v>
      </c>
      <c r="K26" s="54">
        <v>320</v>
      </c>
      <c r="L26" s="19" t="e">
        <f t="shared" si="0"/>
        <v>#VALUE!</v>
      </c>
      <c r="M26" s="35">
        <v>250</v>
      </c>
      <c r="N26" s="32" t="e">
        <f>(J26*M26)*4</f>
        <v>#VALUE!</v>
      </c>
    </row>
    <row r="27" spans="1:14" ht="15" customHeight="1" thickBot="1" x14ac:dyDescent="0.25">
      <c r="A27" s="137"/>
      <c r="B27" s="148" t="s">
        <v>47</v>
      </c>
      <c r="C27" s="150" t="s">
        <v>42</v>
      </c>
      <c r="D27" s="150" t="s">
        <v>48</v>
      </c>
      <c r="E27" s="149" t="s">
        <v>49</v>
      </c>
      <c r="F27" s="153">
        <v>1</v>
      </c>
      <c r="G27" s="150" t="s">
        <v>31</v>
      </c>
      <c r="H27" s="150" t="s">
        <v>45</v>
      </c>
      <c r="I27" s="55" t="s">
        <v>50</v>
      </c>
      <c r="J27" s="56" t="s">
        <v>50</v>
      </c>
      <c r="K27" s="87">
        <v>0</v>
      </c>
      <c r="L27" s="18">
        <v>0</v>
      </c>
      <c r="M27" s="90">
        <v>0</v>
      </c>
      <c r="N27" s="28">
        <v>0</v>
      </c>
    </row>
    <row r="28" spans="1:14" ht="15" customHeight="1" thickBot="1" x14ac:dyDescent="0.25">
      <c r="A28" s="137"/>
      <c r="B28" s="148"/>
      <c r="C28" s="150"/>
      <c r="D28" s="150"/>
      <c r="E28" s="150"/>
      <c r="F28" s="150"/>
      <c r="G28" s="150"/>
      <c r="H28" s="150"/>
      <c r="I28" s="45" t="s">
        <v>34</v>
      </c>
      <c r="J28" s="51" t="s">
        <v>33</v>
      </c>
      <c r="K28" s="88">
        <v>175</v>
      </c>
      <c r="L28" s="16" t="e">
        <f>(J28*K28)*4</f>
        <v>#VALUE!</v>
      </c>
      <c r="M28" s="91">
        <v>200</v>
      </c>
      <c r="N28" s="39" t="e">
        <f>(J28*M28)*4</f>
        <v>#VALUE!</v>
      </c>
    </row>
    <row r="29" spans="1:14" ht="15" customHeight="1" thickBot="1" x14ac:dyDescent="0.25">
      <c r="A29" s="137"/>
      <c r="B29" s="148"/>
      <c r="C29" s="150"/>
      <c r="D29" s="150"/>
      <c r="E29" s="150"/>
      <c r="F29" s="150"/>
      <c r="G29" s="150"/>
      <c r="H29" s="150"/>
      <c r="I29" s="53" t="s">
        <v>35</v>
      </c>
      <c r="J29" s="51" t="s">
        <v>33</v>
      </c>
      <c r="K29" s="54">
        <v>500</v>
      </c>
      <c r="L29" s="19" t="e">
        <f>(J29*K29)*4</f>
        <v>#VALUE!</v>
      </c>
      <c r="M29" s="89">
        <v>520</v>
      </c>
      <c r="N29" s="32" t="e">
        <f>(J29*M29)*4</f>
        <v>#VALUE!</v>
      </c>
    </row>
    <row r="30" spans="1:14" ht="15" customHeight="1" thickBot="1" x14ac:dyDescent="0.25">
      <c r="A30" s="137"/>
      <c r="B30" s="148" t="s">
        <v>51</v>
      </c>
      <c r="C30" s="150" t="s">
        <v>52</v>
      </c>
      <c r="D30" s="150" t="s">
        <v>48</v>
      </c>
      <c r="E30" s="149" t="s">
        <v>53</v>
      </c>
      <c r="F30" s="153">
        <v>1</v>
      </c>
      <c r="G30" s="150" t="s">
        <v>31</v>
      </c>
      <c r="H30" s="150" t="s">
        <v>45</v>
      </c>
      <c r="I30" s="44" t="s">
        <v>54</v>
      </c>
      <c r="J30" s="51" t="s">
        <v>33</v>
      </c>
      <c r="K30" s="47">
        <v>5</v>
      </c>
      <c r="L30" s="18" t="e">
        <f>(J30*K30)*4</f>
        <v>#VALUE!</v>
      </c>
      <c r="M30" s="26">
        <v>5</v>
      </c>
      <c r="N30" s="28" t="e">
        <f>(J30*M30)*4</f>
        <v>#VALUE!</v>
      </c>
    </row>
    <row r="31" spans="1:14" ht="15" customHeight="1" thickBot="1" x14ac:dyDescent="0.25">
      <c r="A31" s="137"/>
      <c r="B31" s="148"/>
      <c r="C31" s="150"/>
      <c r="D31" s="150"/>
      <c r="E31" s="150"/>
      <c r="F31" s="150"/>
      <c r="G31" s="150"/>
      <c r="H31" s="150"/>
      <c r="I31" s="45" t="s">
        <v>32</v>
      </c>
      <c r="J31" s="51" t="s">
        <v>33</v>
      </c>
      <c r="K31" s="48">
        <v>20</v>
      </c>
      <c r="L31" s="16" t="e">
        <f>(J31*K31)*4</f>
        <v>#VALUE!</v>
      </c>
      <c r="M31" s="38">
        <v>15</v>
      </c>
      <c r="N31" s="39" t="e">
        <f>(J31*M31)*4</f>
        <v>#VALUE!</v>
      </c>
    </row>
    <row r="32" spans="1:14" ht="15" customHeight="1" thickBot="1" x14ac:dyDescent="0.25">
      <c r="A32" s="137"/>
      <c r="B32" s="148"/>
      <c r="C32" s="150"/>
      <c r="D32" s="150"/>
      <c r="E32" s="150"/>
      <c r="F32" s="150"/>
      <c r="G32" s="150"/>
      <c r="H32" s="150"/>
      <c r="I32" s="53" t="s">
        <v>34</v>
      </c>
      <c r="J32" s="51" t="s">
        <v>33</v>
      </c>
      <c r="K32" s="54">
        <v>130</v>
      </c>
      <c r="L32" s="19" t="e">
        <f>(J32*K32)*4</f>
        <v>#VALUE!</v>
      </c>
      <c r="M32" s="35">
        <v>160</v>
      </c>
      <c r="N32" s="32" t="e">
        <f>(J32*M32)*4</f>
        <v>#VALUE!</v>
      </c>
    </row>
    <row r="33" spans="1:14" ht="14.25" customHeight="1" thickBot="1" x14ac:dyDescent="0.25">
      <c r="A33" s="137"/>
      <c r="B33" s="148" t="s">
        <v>55</v>
      </c>
      <c r="C33" s="150" t="s">
        <v>56</v>
      </c>
      <c r="D33" s="150" t="s">
        <v>43</v>
      </c>
      <c r="E33" s="150" t="s">
        <v>57</v>
      </c>
      <c r="F33" s="153">
        <v>1</v>
      </c>
      <c r="G33" s="150" t="s">
        <v>31</v>
      </c>
      <c r="H33" s="150" t="s">
        <v>58</v>
      </c>
      <c r="I33" s="154" t="s">
        <v>59</v>
      </c>
      <c r="J33" s="57" t="s">
        <v>50</v>
      </c>
      <c r="K33" s="47" t="s">
        <v>50</v>
      </c>
      <c r="L33" s="18">
        <v>0</v>
      </c>
      <c r="M33" s="26" t="s">
        <v>50</v>
      </c>
      <c r="N33" s="28">
        <v>0</v>
      </c>
    </row>
    <row r="34" spans="1:14" ht="15" customHeight="1" thickBot="1" x14ac:dyDescent="0.25">
      <c r="A34" s="137"/>
      <c r="B34" s="148"/>
      <c r="C34" s="150"/>
      <c r="D34" s="150"/>
      <c r="E34" s="150"/>
      <c r="F34" s="150"/>
      <c r="G34" s="150"/>
      <c r="H34" s="150"/>
      <c r="I34" s="154"/>
      <c r="J34" s="52" t="s">
        <v>33</v>
      </c>
      <c r="K34" s="54">
        <v>20</v>
      </c>
      <c r="L34" s="19" t="e">
        <f>(J34*K34)*4</f>
        <v>#VALUE!</v>
      </c>
      <c r="M34" s="35">
        <v>10</v>
      </c>
      <c r="N34" s="32" t="e">
        <f>(J34*M34)*4</f>
        <v>#VALUE!</v>
      </c>
    </row>
    <row r="35" spans="1:14" ht="15" customHeight="1" thickBot="1" x14ac:dyDescent="0.25">
      <c r="A35" s="137"/>
      <c r="B35" s="148" t="s">
        <v>60</v>
      </c>
      <c r="C35" s="150" t="s">
        <v>56</v>
      </c>
      <c r="D35" s="150" t="s">
        <v>48</v>
      </c>
      <c r="E35" s="150" t="s">
        <v>57</v>
      </c>
      <c r="F35" s="153">
        <v>1</v>
      </c>
      <c r="G35" s="150" t="s">
        <v>31</v>
      </c>
      <c r="H35" s="150" t="s">
        <v>58</v>
      </c>
      <c r="I35" s="154" t="s">
        <v>59</v>
      </c>
      <c r="J35" s="57" t="s">
        <v>50</v>
      </c>
      <c r="K35" s="47" t="s">
        <v>50</v>
      </c>
      <c r="L35" s="18">
        <v>0</v>
      </c>
      <c r="M35" s="26" t="s">
        <v>50</v>
      </c>
      <c r="N35" s="28">
        <v>0</v>
      </c>
    </row>
    <row r="36" spans="1:14" ht="15" customHeight="1" thickBot="1" x14ac:dyDescent="0.25">
      <c r="A36" s="137"/>
      <c r="B36" s="148"/>
      <c r="C36" s="150"/>
      <c r="D36" s="150"/>
      <c r="E36" s="150"/>
      <c r="F36" s="150"/>
      <c r="G36" s="150"/>
      <c r="H36" s="150"/>
      <c r="I36" s="154"/>
      <c r="J36" s="52" t="s">
        <v>33</v>
      </c>
      <c r="K36" s="54">
        <v>30</v>
      </c>
      <c r="L36" s="19" t="e">
        <f>(J36*K36)*4</f>
        <v>#VALUE!</v>
      </c>
      <c r="M36" s="35">
        <v>30</v>
      </c>
      <c r="N36" s="32" t="e">
        <f>(J36*M36)*4</f>
        <v>#VALUE!</v>
      </c>
    </row>
    <row r="37" spans="1:14" ht="15" customHeight="1" thickBot="1" x14ac:dyDescent="0.25">
      <c r="A37" s="137"/>
      <c r="B37" s="148" t="s">
        <v>61</v>
      </c>
      <c r="C37" s="150" t="s">
        <v>62</v>
      </c>
      <c r="D37" s="150" t="s">
        <v>29</v>
      </c>
      <c r="E37" s="150" t="s">
        <v>63</v>
      </c>
      <c r="F37" s="153">
        <v>1</v>
      </c>
      <c r="G37" s="150" t="s">
        <v>64</v>
      </c>
      <c r="H37" s="150" t="s">
        <v>65</v>
      </c>
      <c r="I37" s="44" t="s">
        <v>54</v>
      </c>
      <c r="J37" s="52" t="s">
        <v>33</v>
      </c>
      <c r="K37" s="47">
        <v>10</v>
      </c>
      <c r="L37" s="18" t="e">
        <f>(J37*K37)*4</f>
        <v>#VALUE!</v>
      </c>
      <c r="M37" s="26">
        <v>10</v>
      </c>
      <c r="N37" s="28" t="e">
        <f>(J37*M37)*4</f>
        <v>#VALUE!</v>
      </c>
    </row>
    <row r="38" spans="1:14" ht="15" customHeight="1" thickBot="1" x14ac:dyDescent="0.25">
      <c r="A38" s="137"/>
      <c r="B38" s="148"/>
      <c r="C38" s="150"/>
      <c r="D38" s="150"/>
      <c r="E38" s="150"/>
      <c r="F38" s="150"/>
      <c r="G38" s="150"/>
      <c r="H38" s="150"/>
      <c r="I38" s="45" t="s">
        <v>32</v>
      </c>
      <c r="J38" s="52" t="s">
        <v>33</v>
      </c>
      <c r="K38" s="48">
        <v>40</v>
      </c>
      <c r="L38" s="16" t="e">
        <f>(J38*K38)*4</f>
        <v>#VALUE!</v>
      </c>
      <c r="M38" s="38">
        <v>50</v>
      </c>
      <c r="N38" s="39" t="e">
        <f>(J38*M38)*4</f>
        <v>#VALUE!</v>
      </c>
    </row>
    <row r="39" spans="1:14" ht="15" customHeight="1" thickBot="1" x14ac:dyDescent="0.25">
      <c r="A39" s="137"/>
      <c r="B39" s="148"/>
      <c r="C39" s="150"/>
      <c r="D39" s="150"/>
      <c r="E39" s="150"/>
      <c r="F39" s="150"/>
      <c r="G39" s="150"/>
      <c r="H39" s="150"/>
      <c r="I39" s="53" t="s">
        <v>34</v>
      </c>
      <c r="J39" s="52" t="s">
        <v>33</v>
      </c>
      <c r="K39" s="54">
        <v>190</v>
      </c>
      <c r="L39" s="19" t="e">
        <f>(J39*K39)*4</f>
        <v>#VALUE!</v>
      </c>
      <c r="M39" s="35">
        <v>180</v>
      </c>
      <c r="N39" s="32" t="e">
        <f>(J39*M39)*4</f>
        <v>#VALUE!</v>
      </c>
    </row>
    <row r="40" spans="1:14" ht="15" customHeight="1" thickBot="1" x14ac:dyDescent="0.25">
      <c r="A40" s="137"/>
      <c r="B40" s="152" t="s">
        <v>66</v>
      </c>
      <c r="C40" s="146" t="s">
        <v>67</v>
      </c>
      <c r="D40" s="145" t="s">
        <v>68</v>
      </c>
      <c r="E40" s="145" t="s">
        <v>50</v>
      </c>
      <c r="F40" s="145" t="s">
        <v>50</v>
      </c>
      <c r="G40" s="145" t="s">
        <v>69</v>
      </c>
      <c r="H40" s="145" t="s">
        <v>70</v>
      </c>
      <c r="I40" s="147" t="s">
        <v>59</v>
      </c>
      <c r="J40" s="57" t="s">
        <v>50</v>
      </c>
      <c r="K40" s="47" t="s">
        <v>50</v>
      </c>
      <c r="L40" s="18">
        <v>0</v>
      </c>
      <c r="M40" s="26" t="s">
        <v>50</v>
      </c>
      <c r="N40" s="28">
        <v>0</v>
      </c>
    </row>
    <row r="41" spans="1:14" ht="15" customHeight="1" thickBot="1" x14ac:dyDescent="0.25">
      <c r="A41" s="137"/>
      <c r="B41" s="152"/>
      <c r="C41" s="146"/>
      <c r="D41" s="146"/>
      <c r="E41" s="146"/>
      <c r="F41" s="146"/>
      <c r="G41" s="146"/>
      <c r="H41" s="146"/>
      <c r="I41" s="147"/>
      <c r="J41" s="58" t="s">
        <v>33</v>
      </c>
      <c r="K41" s="49">
        <v>80</v>
      </c>
      <c r="L41" s="19" t="e">
        <f>(J41*K41)*4</f>
        <v>#VALUE!</v>
      </c>
      <c r="M41" s="36">
        <v>80</v>
      </c>
      <c r="N41" s="32" t="e">
        <f>(J41*M41)*4</f>
        <v>#VALUE!</v>
      </c>
    </row>
    <row r="42" spans="1:14" ht="15" customHeight="1" thickBot="1" x14ac:dyDescent="0.25">
      <c r="A42" s="137"/>
      <c r="B42" s="148" t="s">
        <v>71</v>
      </c>
      <c r="C42" s="149" t="s">
        <v>133</v>
      </c>
      <c r="D42" s="150" t="s">
        <v>72</v>
      </c>
      <c r="E42" s="150" t="s">
        <v>50</v>
      </c>
      <c r="F42" s="150" t="s">
        <v>50</v>
      </c>
      <c r="G42" s="150" t="s">
        <v>69</v>
      </c>
      <c r="H42" s="150" t="s">
        <v>70</v>
      </c>
      <c r="I42" s="151" t="s">
        <v>59</v>
      </c>
      <c r="J42" s="57" t="s">
        <v>50</v>
      </c>
      <c r="K42" s="47" t="s">
        <v>50</v>
      </c>
      <c r="L42" s="18">
        <v>0</v>
      </c>
      <c r="M42" s="26" t="s">
        <v>50</v>
      </c>
      <c r="N42" s="28">
        <v>0</v>
      </c>
    </row>
    <row r="43" spans="1:14" ht="34.5" customHeight="1" thickBot="1" x14ac:dyDescent="0.25">
      <c r="A43" s="137"/>
      <c r="B43" s="148"/>
      <c r="C43" s="149"/>
      <c r="D43" s="149"/>
      <c r="E43" s="149"/>
      <c r="F43" s="149"/>
      <c r="G43" s="149"/>
      <c r="H43" s="149"/>
      <c r="I43" s="151"/>
      <c r="J43" s="58" t="s">
        <v>33</v>
      </c>
      <c r="K43" s="54">
        <v>80</v>
      </c>
      <c r="L43" s="19" t="e">
        <f>(J43*K43)*4</f>
        <v>#VALUE!</v>
      </c>
      <c r="M43" s="35">
        <v>80</v>
      </c>
      <c r="N43" s="32" t="e">
        <f>(J43*M43)*4</f>
        <v>#VALUE!</v>
      </c>
    </row>
    <row r="44" spans="1:14" ht="20.25" customHeight="1" thickBot="1" x14ac:dyDescent="0.25">
      <c r="A44" s="137"/>
      <c r="B44" s="133"/>
      <c r="C44" s="133"/>
      <c r="D44" s="133"/>
      <c r="E44" s="133"/>
      <c r="F44" s="133"/>
      <c r="G44" s="133"/>
      <c r="H44" s="133"/>
      <c r="I44" s="134" t="s">
        <v>73</v>
      </c>
      <c r="J44" s="134"/>
      <c r="K44" s="134"/>
      <c r="L44" s="21" t="e">
        <f>SUM(L15:L43)</f>
        <v>#VALUE!</v>
      </c>
      <c r="M44" s="9"/>
      <c r="N44" s="21" t="e">
        <f>SUM(N15:N43)</f>
        <v>#VALUE!</v>
      </c>
    </row>
    <row r="45" spans="1:14" ht="15" customHeight="1" thickBot="1" x14ac:dyDescent="0.25">
      <c r="A45" s="135" t="s">
        <v>74</v>
      </c>
      <c r="B45" s="136" t="s">
        <v>75</v>
      </c>
      <c r="C45" s="130" t="s">
        <v>76</v>
      </c>
      <c r="D45" s="128" t="s">
        <v>77</v>
      </c>
      <c r="E45" s="128" t="s">
        <v>50</v>
      </c>
      <c r="F45" s="129" t="s">
        <v>33</v>
      </c>
      <c r="G45" s="130" t="s">
        <v>78</v>
      </c>
      <c r="H45" s="130" t="s">
        <v>79</v>
      </c>
      <c r="I45" s="138" t="s">
        <v>80</v>
      </c>
      <c r="J45" s="71" t="s">
        <v>50</v>
      </c>
      <c r="K45" s="47" t="s">
        <v>50</v>
      </c>
      <c r="L45" s="18">
        <v>0</v>
      </c>
      <c r="M45" s="26" t="s">
        <v>50</v>
      </c>
      <c r="N45" s="28">
        <v>0</v>
      </c>
    </row>
    <row r="46" spans="1:14" ht="15" customHeight="1" thickBot="1" x14ac:dyDescent="0.25">
      <c r="A46" s="135"/>
      <c r="B46" s="136"/>
      <c r="C46" s="130"/>
      <c r="D46" s="130"/>
      <c r="E46" s="130"/>
      <c r="F46" s="129"/>
      <c r="G46" s="130"/>
      <c r="H46" s="130"/>
      <c r="I46" s="138"/>
      <c r="J46" s="72" t="s">
        <v>33</v>
      </c>
      <c r="K46" s="68">
        <v>30000</v>
      </c>
      <c r="L46" s="19" t="e">
        <f t="shared" ref="L46:L52" si="2">(J46*K46)*4</f>
        <v>#VALUE!</v>
      </c>
      <c r="M46" s="27">
        <v>30000</v>
      </c>
      <c r="N46" s="32" t="e">
        <f t="shared" ref="N46:N52" si="3">(J46*M46)*4</f>
        <v>#VALUE!</v>
      </c>
    </row>
    <row r="47" spans="1:14" ht="15" customHeight="1" thickBot="1" x14ac:dyDescent="0.25">
      <c r="A47" s="135"/>
      <c r="B47" s="131" t="s">
        <v>81</v>
      </c>
      <c r="C47" s="129" t="s">
        <v>33</v>
      </c>
      <c r="D47" s="128" t="s">
        <v>29</v>
      </c>
      <c r="E47" s="128" t="s">
        <v>82</v>
      </c>
      <c r="F47" s="129" t="s">
        <v>33</v>
      </c>
      <c r="G47" s="130" t="s">
        <v>78</v>
      </c>
      <c r="H47" s="130" t="s">
        <v>83</v>
      </c>
      <c r="I47" s="73" t="s">
        <v>84</v>
      </c>
      <c r="J47" s="72" t="s">
        <v>33</v>
      </c>
      <c r="K47" s="67">
        <v>10000</v>
      </c>
      <c r="L47" s="18" t="e">
        <f t="shared" si="2"/>
        <v>#VALUE!</v>
      </c>
      <c r="M47" s="33">
        <v>10000</v>
      </c>
      <c r="N47" s="28" t="e">
        <f t="shared" si="3"/>
        <v>#VALUE!</v>
      </c>
    </row>
    <row r="48" spans="1:14" ht="15" customHeight="1" thickBot="1" x14ac:dyDescent="0.25">
      <c r="A48" s="135"/>
      <c r="B48" s="131"/>
      <c r="C48" s="129"/>
      <c r="D48" s="128"/>
      <c r="E48" s="128"/>
      <c r="F48" s="129"/>
      <c r="G48" s="130"/>
      <c r="H48" s="130"/>
      <c r="I48" s="74" t="s">
        <v>85</v>
      </c>
      <c r="J48" s="72" t="s">
        <v>33</v>
      </c>
      <c r="K48" s="68">
        <v>70000</v>
      </c>
      <c r="L48" s="19" t="e">
        <f t="shared" si="2"/>
        <v>#VALUE!</v>
      </c>
      <c r="M48" s="27">
        <v>100000</v>
      </c>
      <c r="N48" s="32" t="e">
        <f t="shared" si="3"/>
        <v>#VALUE!</v>
      </c>
    </row>
    <row r="49" spans="1:14" ht="15" customHeight="1" thickBot="1" x14ac:dyDescent="0.25">
      <c r="A49" s="135"/>
      <c r="B49" s="139" t="s">
        <v>86</v>
      </c>
      <c r="C49" s="140" t="s">
        <v>33</v>
      </c>
      <c r="D49" s="141" t="s">
        <v>29</v>
      </c>
      <c r="E49" s="141" t="s">
        <v>82</v>
      </c>
      <c r="F49" s="140" t="s">
        <v>33</v>
      </c>
      <c r="G49" s="142" t="s">
        <v>78</v>
      </c>
      <c r="H49" s="142" t="s">
        <v>83</v>
      </c>
      <c r="I49" s="75" t="s">
        <v>84</v>
      </c>
      <c r="J49" s="72" t="s">
        <v>33</v>
      </c>
      <c r="K49" s="61">
        <v>4000</v>
      </c>
      <c r="L49" s="18" t="e">
        <f t="shared" si="2"/>
        <v>#VALUE!</v>
      </c>
      <c r="M49" s="34">
        <v>5000</v>
      </c>
      <c r="N49" s="28" t="e">
        <f t="shared" si="3"/>
        <v>#VALUE!</v>
      </c>
    </row>
    <row r="50" spans="1:14" ht="15" customHeight="1" thickBot="1" x14ac:dyDescent="0.25">
      <c r="A50" s="135"/>
      <c r="B50" s="139"/>
      <c r="C50" s="140"/>
      <c r="D50" s="141"/>
      <c r="E50" s="141"/>
      <c r="F50" s="140"/>
      <c r="G50" s="142"/>
      <c r="H50" s="142"/>
      <c r="I50" s="76" t="s">
        <v>85</v>
      </c>
      <c r="J50" s="72" t="s">
        <v>33</v>
      </c>
      <c r="K50" s="62">
        <v>25000</v>
      </c>
      <c r="L50" s="19" t="e">
        <f t="shared" si="2"/>
        <v>#VALUE!</v>
      </c>
      <c r="M50" s="31">
        <v>30000</v>
      </c>
      <c r="N50" s="32" t="e">
        <f t="shared" si="3"/>
        <v>#VALUE!</v>
      </c>
    </row>
    <row r="51" spans="1:14" ht="15" customHeight="1" thickBot="1" x14ac:dyDescent="0.25">
      <c r="A51" s="135"/>
      <c r="B51" s="131" t="s">
        <v>87</v>
      </c>
      <c r="C51" s="130" t="s">
        <v>88</v>
      </c>
      <c r="D51" s="130" t="s">
        <v>89</v>
      </c>
      <c r="E51" s="128" t="s">
        <v>90</v>
      </c>
      <c r="F51" s="129" t="s">
        <v>33</v>
      </c>
      <c r="G51" s="130" t="s">
        <v>78</v>
      </c>
      <c r="H51" s="130" t="s">
        <v>91</v>
      </c>
      <c r="I51" s="77" t="s">
        <v>92</v>
      </c>
      <c r="J51" s="72" t="s">
        <v>33</v>
      </c>
      <c r="K51" s="67">
        <v>5000</v>
      </c>
      <c r="L51" s="18" t="e">
        <f t="shared" si="2"/>
        <v>#VALUE!</v>
      </c>
      <c r="M51" s="33">
        <v>3500</v>
      </c>
      <c r="N51" s="28" t="e">
        <f t="shared" si="3"/>
        <v>#VALUE!</v>
      </c>
    </row>
    <row r="52" spans="1:14" ht="15" customHeight="1" thickBot="1" x14ac:dyDescent="0.25">
      <c r="A52" s="135"/>
      <c r="B52" s="131"/>
      <c r="C52" s="130"/>
      <c r="D52" s="130"/>
      <c r="E52" s="130"/>
      <c r="F52" s="129"/>
      <c r="G52" s="130"/>
      <c r="H52" s="130"/>
      <c r="I52" s="78" t="s">
        <v>93</v>
      </c>
      <c r="J52" s="72" t="s">
        <v>33</v>
      </c>
      <c r="K52" s="68">
        <v>35000</v>
      </c>
      <c r="L52" s="19" t="e">
        <f t="shared" si="2"/>
        <v>#VALUE!</v>
      </c>
      <c r="M52" s="27">
        <v>45000</v>
      </c>
      <c r="N52" s="29" t="e">
        <f t="shared" si="3"/>
        <v>#VALUE!</v>
      </c>
    </row>
    <row r="53" spans="1:14" ht="20.25" customHeight="1" thickBot="1" x14ac:dyDescent="0.25">
      <c r="A53" s="135"/>
      <c r="B53" s="132"/>
      <c r="C53" s="132"/>
      <c r="D53" s="132"/>
      <c r="E53" s="132"/>
      <c r="F53" s="132"/>
      <c r="G53" s="132"/>
      <c r="H53" s="132"/>
      <c r="I53" s="143" t="s">
        <v>94</v>
      </c>
      <c r="J53" s="144"/>
      <c r="K53" s="143"/>
      <c r="L53" s="22" t="e">
        <f>SUM(L45:L52)</f>
        <v>#VALUE!</v>
      </c>
      <c r="M53" s="40"/>
      <c r="N53" s="10" t="e">
        <f>SUM(N45:N52)</f>
        <v>#VALUE!</v>
      </c>
    </row>
    <row r="54" spans="1:14" ht="15" customHeight="1" thickBot="1" x14ac:dyDescent="0.25">
      <c r="A54" s="121" t="s">
        <v>95</v>
      </c>
      <c r="B54" s="122" t="s">
        <v>96</v>
      </c>
      <c r="C54" s="123" t="s">
        <v>33</v>
      </c>
      <c r="D54" s="112" t="s">
        <v>97</v>
      </c>
      <c r="E54" s="113" t="s">
        <v>98</v>
      </c>
      <c r="F54" s="115">
        <v>1</v>
      </c>
      <c r="G54" s="116" t="s">
        <v>99</v>
      </c>
      <c r="H54" s="112" t="s">
        <v>100</v>
      </c>
      <c r="I54" s="59" t="s">
        <v>101</v>
      </c>
      <c r="J54" s="63" t="s">
        <v>33</v>
      </c>
      <c r="K54" s="69">
        <v>80</v>
      </c>
      <c r="L54" s="18" t="e">
        <f>(J54*K54)*4</f>
        <v>#VALUE!</v>
      </c>
      <c r="M54" s="41">
        <v>90</v>
      </c>
      <c r="N54" s="37" t="e">
        <f>(J54*M54)*4</f>
        <v>#VALUE!</v>
      </c>
    </row>
    <row r="55" spans="1:14" ht="15" customHeight="1" thickBot="1" x14ac:dyDescent="0.25">
      <c r="A55" s="121"/>
      <c r="B55" s="122"/>
      <c r="C55" s="123"/>
      <c r="D55" s="112"/>
      <c r="E55" s="113"/>
      <c r="F55" s="113"/>
      <c r="G55" s="113"/>
      <c r="H55" s="112"/>
      <c r="I55" s="60" t="s">
        <v>35</v>
      </c>
      <c r="J55" s="63" t="s">
        <v>33</v>
      </c>
      <c r="K55" s="49">
        <v>600</v>
      </c>
      <c r="L55" s="19" t="e">
        <f>(J55*K55)*4</f>
        <v>#VALUE!</v>
      </c>
      <c r="M55" s="42">
        <v>203</v>
      </c>
      <c r="N55" s="32" t="e">
        <f>(J55*M55)*4</f>
        <v>#VALUE!</v>
      </c>
    </row>
    <row r="56" spans="1:14" ht="15" customHeight="1" thickBot="1" x14ac:dyDescent="0.25">
      <c r="A56" s="121"/>
      <c r="B56" s="126" t="s">
        <v>102</v>
      </c>
      <c r="C56" s="113" t="s">
        <v>50</v>
      </c>
      <c r="D56" s="113" t="s">
        <v>50</v>
      </c>
      <c r="E56" s="113" t="s">
        <v>50</v>
      </c>
      <c r="F56" s="127" t="s">
        <v>50</v>
      </c>
      <c r="G56" s="113" t="s">
        <v>50</v>
      </c>
      <c r="H56" s="113" t="s">
        <v>103</v>
      </c>
      <c r="I56" s="65" t="s">
        <v>50</v>
      </c>
      <c r="J56" s="63" t="s">
        <v>50</v>
      </c>
      <c r="K56" s="47" t="s">
        <v>50</v>
      </c>
      <c r="L56" s="18">
        <v>0</v>
      </c>
      <c r="M56" s="26" t="s">
        <v>50</v>
      </c>
      <c r="N56" s="28">
        <v>0</v>
      </c>
    </row>
    <row r="57" spans="1:14" ht="14.25" customHeight="1" thickBot="1" x14ac:dyDescent="0.25">
      <c r="A57" s="121"/>
      <c r="B57" s="126"/>
      <c r="C57" s="113"/>
      <c r="D57" s="113"/>
      <c r="E57" s="113"/>
      <c r="F57" s="113"/>
      <c r="G57" s="113"/>
      <c r="H57" s="113"/>
      <c r="I57" s="66" t="s">
        <v>104</v>
      </c>
      <c r="J57" s="64" t="s">
        <v>33</v>
      </c>
      <c r="K57" s="54">
        <v>150</v>
      </c>
      <c r="L57" s="19" t="e">
        <f>(J57*K57)*4</f>
        <v>#VALUE!</v>
      </c>
      <c r="M57" s="35">
        <v>150</v>
      </c>
      <c r="N57" s="32" t="e">
        <f>(J57*M57)*4</f>
        <v>#VALUE!</v>
      </c>
    </row>
    <row r="58" spans="1:14" ht="14.25" customHeight="1" thickBot="1" x14ac:dyDescent="0.25">
      <c r="A58" s="121"/>
      <c r="B58" s="122" t="s">
        <v>105</v>
      </c>
      <c r="C58" s="123" t="s">
        <v>33</v>
      </c>
      <c r="D58" s="112" t="s">
        <v>106</v>
      </c>
      <c r="E58" s="113" t="s">
        <v>107</v>
      </c>
      <c r="F58" s="115">
        <v>1</v>
      </c>
      <c r="G58" s="116" t="s">
        <v>99</v>
      </c>
      <c r="H58" s="112" t="s">
        <v>108</v>
      </c>
      <c r="I58" s="59" t="s">
        <v>109</v>
      </c>
      <c r="J58" s="64" t="s">
        <v>33</v>
      </c>
      <c r="K58" s="61">
        <v>5000</v>
      </c>
      <c r="L58" s="18" t="e">
        <f>(J58*K58)*4</f>
        <v>#VALUE!</v>
      </c>
      <c r="M58" s="34">
        <v>19000</v>
      </c>
      <c r="N58" s="28" t="e">
        <f>(J58*M58)*4</f>
        <v>#VALUE!</v>
      </c>
    </row>
    <row r="59" spans="1:14" ht="15" customHeight="1" thickBot="1" x14ac:dyDescent="0.25">
      <c r="A59" s="121"/>
      <c r="B59" s="122"/>
      <c r="C59" s="123"/>
      <c r="D59" s="112"/>
      <c r="E59" s="113"/>
      <c r="F59" s="113"/>
      <c r="G59" s="113"/>
      <c r="H59" s="112"/>
      <c r="I59" s="60" t="s">
        <v>110</v>
      </c>
      <c r="J59" s="64" t="s">
        <v>33</v>
      </c>
      <c r="K59" s="62">
        <v>72000</v>
      </c>
      <c r="L59" s="19" t="e">
        <f>(J59*K59)*4</f>
        <v>#VALUE!</v>
      </c>
      <c r="M59" s="31">
        <v>52000</v>
      </c>
      <c r="N59" s="32" t="e">
        <f>(J59*M59)*4</f>
        <v>#VALUE!</v>
      </c>
    </row>
    <row r="60" spans="1:14" ht="15" customHeight="1" thickBot="1" x14ac:dyDescent="0.25">
      <c r="A60" s="121"/>
      <c r="B60" s="117" t="s">
        <v>111</v>
      </c>
      <c r="C60" s="118" t="s">
        <v>33</v>
      </c>
      <c r="D60" s="116" t="s">
        <v>106</v>
      </c>
      <c r="E60" s="113" t="s">
        <v>112</v>
      </c>
      <c r="F60" s="115">
        <v>1</v>
      </c>
      <c r="G60" s="116" t="s">
        <v>99</v>
      </c>
      <c r="H60" s="116" t="s">
        <v>108</v>
      </c>
      <c r="I60" s="65" t="s">
        <v>109</v>
      </c>
      <c r="J60" s="64" t="s">
        <v>33</v>
      </c>
      <c r="K60" s="67">
        <v>5000</v>
      </c>
      <c r="L60" s="18" t="e">
        <f>(J60*K60)*4</f>
        <v>#VALUE!</v>
      </c>
      <c r="M60" s="33">
        <v>9000</v>
      </c>
      <c r="N60" s="28" t="e">
        <f>(J60*M60)*4</f>
        <v>#VALUE!</v>
      </c>
    </row>
    <row r="61" spans="1:14" ht="15" customHeight="1" thickBot="1" x14ac:dyDescent="0.25">
      <c r="A61" s="121"/>
      <c r="B61" s="117"/>
      <c r="C61" s="118"/>
      <c r="D61" s="116"/>
      <c r="E61" s="116"/>
      <c r="F61" s="116"/>
      <c r="G61" s="116"/>
      <c r="H61" s="116"/>
      <c r="I61" s="66" t="s">
        <v>113</v>
      </c>
      <c r="J61" s="64" t="s">
        <v>33</v>
      </c>
      <c r="K61" s="68">
        <v>50000</v>
      </c>
      <c r="L61" s="19" t="e">
        <f>(J61*K61)*4</f>
        <v>#VALUE!</v>
      </c>
      <c r="M61" s="27">
        <v>18000</v>
      </c>
      <c r="N61" s="32" t="e">
        <f>(J61*M61)*4</f>
        <v>#VALUE!</v>
      </c>
    </row>
    <row r="62" spans="1:14" ht="15" customHeight="1" thickBot="1" x14ac:dyDescent="0.25">
      <c r="A62" s="121"/>
      <c r="B62" s="124" t="s">
        <v>114</v>
      </c>
      <c r="C62" s="120" t="s">
        <v>134</v>
      </c>
      <c r="D62" s="119" t="s">
        <v>106</v>
      </c>
      <c r="E62" s="125" t="s">
        <v>115</v>
      </c>
      <c r="F62" s="115">
        <v>1</v>
      </c>
      <c r="G62" s="116" t="s">
        <v>99</v>
      </c>
      <c r="H62" s="119" t="s">
        <v>108</v>
      </c>
      <c r="I62" s="114" t="s">
        <v>135</v>
      </c>
      <c r="J62" s="70" t="s">
        <v>50</v>
      </c>
      <c r="K62" s="69" t="s">
        <v>50</v>
      </c>
      <c r="L62" s="18">
        <v>0</v>
      </c>
      <c r="M62" s="30" t="s">
        <v>50</v>
      </c>
      <c r="N62" s="28">
        <v>0</v>
      </c>
    </row>
    <row r="63" spans="1:14" ht="15" customHeight="1" thickBot="1" x14ac:dyDescent="0.25">
      <c r="A63" s="121"/>
      <c r="B63" s="124"/>
      <c r="C63" s="120"/>
      <c r="D63" s="120"/>
      <c r="E63" s="120"/>
      <c r="F63" s="120"/>
      <c r="G63" s="120"/>
      <c r="H63" s="120"/>
      <c r="I63" s="114"/>
      <c r="J63" s="64" t="s">
        <v>33</v>
      </c>
      <c r="K63" s="68">
        <v>30000</v>
      </c>
      <c r="L63" s="19" t="e">
        <f>(J63*K63)*4</f>
        <v>#VALUE!</v>
      </c>
      <c r="M63" s="27">
        <v>15000</v>
      </c>
      <c r="N63" s="29" t="e">
        <f>(J63*M63)*4</f>
        <v>#VALUE!</v>
      </c>
    </row>
    <row r="64" spans="1:14" ht="20.25" customHeight="1" thickBot="1" x14ac:dyDescent="0.25">
      <c r="A64" s="121"/>
      <c r="B64" s="101"/>
      <c r="C64" s="101"/>
      <c r="D64" s="101"/>
      <c r="E64" s="101"/>
      <c r="F64" s="101"/>
      <c r="G64" s="101"/>
      <c r="H64" s="101"/>
      <c r="I64" s="102" t="s">
        <v>116</v>
      </c>
      <c r="J64" s="102"/>
      <c r="K64" s="102"/>
      <c r="L64" s="23" t="e">
        <f>SUM(L54:L63)</f>
        <v>#VALUE!</v>
      </c>
      <c r="M64" s="11"/>
      <c r="N64" s="25" t="e">
        <f>SUM(N54:N63)</f>
        <v>#VALUE!</v>
      </c>
    </row>
    <row r="65" spans="1:14" ht="15" customHeight="1" thickBot="1" x14ac:dyDescent="0.25">
      <c r="A65" s="103" t="s">
        <v>117</v>
      </c>
      <c r="B65" s="104" t="s">
        <v>118</v>
      </c>
      <c r="C65" s="105" t="s">
        <v>33</v>
      </c>
      <c r="D65" s="106" t="s">
        <v>29</v>
      </c>
      <c r="E65" s="95" t="s">
        <v>136</v>
      </c>
      <c r="F65" s="105" t="s">
        <v>33</v>
      </c>
      <c r="G65" s="106" t="s">
        <v>99</v>
      </c>
      <c r="H65" s="107"/>
      <c r="I65" s="79" t="s">
        <v>50</v>
      </c>
      <c r="J65" s="84" t="s">
        <v>50</v>
      </c>
      <c r="K65" s="47" t="s">
        <v>50</v>
      </c>
      <c r="L65" s="18">
        <v>0</v>
      </c>
      <c r="M65" s="26" t="s">
        <v>50</v>
      </c>
      <c r="N65" s="28">
        <v>0</v>
      </c>
    </row>
    <row r="66" spans="1:14" ht="15" customHeight="1" thickBot="1" x14ac:dyDescent="0.25">
      <c r="A66" s="103"/>
      <c r="B66" s="104"/>
      <c r="C66" s="105"/>
      <c r="D66" s="106"/>
      <c r="E66" s="98"/>
      <c r="F66" s="105"/>
      <c r="G66" s="106"/>
      <c r="H66" s="107"/>
      <c r="I66" s="80" t="s">
        <v>35</v>
      </c>
      <c r="J66" s="85" t="s">
        <v>33</v>
      </c>
      <c r="K66" s="62">
        <v>60000</v>
      </c>
      <c r="L66" s="19" t="e">
        <f>(J66*K66)*4</f>
        <v>#VALUE!</v>
      </c>
      <c r="M66" s="31">
        <v>50000</v>
      </c>
      <c r="N66" s="32" t="e">
        <f>(J66*M66)*4</f>
        <v>#VALUE!</v>
      </c>
    </row>
    <row r="67" spans="1:14" ht="15" customHeight="1" thickBot="1" x14ac:dyDescent="0.25">
      <c r="A67" s="103"/>
      <c r="B67" s="93" t="s">
        <v>119</v>
      </c>
      <c r="C67" s="94" t="s">
        <v>33</v>
      </c>
      <c r="D67" s="98" t="s">
        <v>29</v>
      </c>
      <c r="E67" s="98" t="s">
        <v>120</v>
      </c>
      <c r="F67" s="105" t="s">
        <v>33</v>
      </c>
      <c r="G67" s="106" t="s">
        <v>99</v>
      </c>
      <c r="H67" s="96"/>
      <c r="I67" s="79" t="s">
        <v>50</v>
      </c>
      <c r="J67" s="84" t="s">
        <v>50</v>
      </c>
      <c r="K67" s="47" t="s">
        <v>50</v>
      </c>
      <c r="L67" s="18">
        <v>0</v>
      </c>
      <c r="M67" s="26" t="s">
        <v>50</v>
      </c>
      <c r="N67" s="28">
        <v>0</v>
      </c>
    </row>
    <row r="68" spans="1:14" ht="15" customHeight="1" thickBot="1" x14ac:dyDescent="0.25">
      <c r="A68" s="103"/>
      <c r="B68" s="93"/>
      <c r="C68" s="94"/>
      <c r="D68" s="98"/>
      <c r="E68" s="98"/>
      <c r="F68" s="105"/>
      <c r="G68" s="106"/>
      <c r="H68" s="96"/>
      <c r="I68" s="81" t="s">
        <v>35</v>
      </c>
      <c r="J68" s="85" t="s">
        <v>33</v>
      </c>
      <c r="K68" s="68">
        <v>60000</v>
      </c>
      <c r="L68" s="19" t="e">
        <f>(J68*K68)*4</f>
        <v>#VALUE!</v>
      </c>
      <c r="M68" s="27">
        <v>50000</v>
      </c>
      <c r="N68" s="32" t="e">
        <f>(J68*M68)*4</f>
        <v>#VALUE!</v>
      </c>
    </row>
    <row r="69" spans="1:14" ht="22.5" customHeight="1" thickBot="1" x14ac:dyDescent="0.25">
      <c r="A69" s="103"/>
      <c r="B69" s="109" t="s">
        <v>121</v>
      </c>
      <c r="C69" s="95" t="s">
        <v>122</v>
      </c>
      <c r="D69" s="110" t="s">
        <v>89</v>
      </c>
      <c r="E69" s="111" t="s">
        <v>137</v>
      </c>
      <c r="F69" s="105" t="s">
        <v>33</v>
      </c>
      <c r="G69" s="106" t="s">
        <v>99</v>
      </c>
      <c r="H69" s="108"/>
      <c r="I69" s="82" t="s">
        <v>50</v>
      </c>
      <c r="J69" s="84" t="s">
        <v>50</v>
      </c>
      <c r="K69" s="69" t="s">
        <v>50</v>
      </c>
      <c r="L69" s="18">
        <v>0</v>
      </c>
      <c r="M69" s="30" t="s">
        <v>50</v>
      </c>
      <c r="N69" s="28">
        <v>0</v>
      </c>
    </row>
    <row r="70" spans="1:14" ht="15" customHeight="1" thickBot="1" x14ac:dyDescent="0.25">
      <c r="A70" s="103"/>
      <c r="B70" s="109"/>
      <c r="C70" s="95"/>
      <c r="D70" s="110"/>
      <c r="E70" s="110"/>
      <c r="F70" s="105"/>
      <c r="G70" s="106"/>
      <c r="H70" s="108"/>
      <c r="I70" s="80" t="s">
        <v>123</v>
      </c>
      <c r="J70" s="85" t="s">
        <v>33</v>
      </c>
      <c r="K70" s="62">
        <v>8000</v>
      </c>
      <c r="L70" s="19" t="e">
        <f>(J70*K70)*4</f>
        <v>#VALUE!</v>
      </c>
      <c r="M70" s="31">
        <v>9000</v>
      </c>
      <c r="N70" s="32" t="e">
        <f>(J70*M70)*4</f>
        <v>#VALUE!</v>
      </c>
    </row>
    <row r="71" spans="1:14" ht="15" customHeight="1" thickBot="1" x14ac:dyDescent="0.25">
      <c r="A71" s="103"/>
      <c r="B71" s="93" t="s">
        <v>124</v>
      </c>
      <c r="C71" s="94" t="s">
        <v>33</v>
      </c>
      <c r="D71" s="95" t="s">
        <v>125</v>
      </c>
      <c r="E71" s="95" t="s">
        <v>126</v>
      </c>
      <c r="F71" s="96" t="s">
        <v>50</v>
      </c>
      <c r="G71" s="98" t="s">
        <v>99</v>
      </c>
      <c r="H71" s="96"/>
      <c r="I71" s="79" t="s">
        <v>50</v>
      </c>
      <c r="J71" s="84" t="s">
        <v>50</v>
      </c>
      <c r="K71" s="47" t="s">
        <v>50</v>
      </c>
      <c r="L71" s="18">
        <v>0</v>
      </c>
      <c r="M71" s="26" t="s">
        <v>50</v>
      </c>
      <c r="N71" s="28">
        <v>0</v>
      </c>
    </row>
    <row r="72" spans="1:14" ht="20.25" customHeight="1" thickBot="1" x14ac:dyDescent="0.25">
      <c r="A72" s="103"/>
      <c r="B72" s="93"/>
      <c r="C72" s="94"/>
      <c r="D72" s="95"/>
      <c r="E72" s="95"/>
      <c r="F72" s="97"/>
      <c r="G72" s="95"/>
      <c r="H72" s="96"/>
      <c r="I72" s="83" t="s">
        <v>33</v>
      </c>
      <c r="J72" s="86" t="s">
        <v>33</v>
      </c>
      <c r="K72" s="68">
        <v>6000</v>
      </c>
      <c r="L72" s="19" t="e">
        <f xml:space="preserve"> (J72*K72)*4</f>
        <v>#VALUE!</v>
      </c>
      <c r="M72" s="27">
        <v>6000</v>
      </c>
      <c r="N72" s="29" t="e">
        <f>(J72*M72)*4</f>
        <v>#VALUE!</v>
      </c>
    </row>
    <row r="73" spans="1:14" ht="21" customHeight="1" thickBot="1" x14ac:dyDescent="0.25">
      <c r="A73" s="103"/>
      <c r="B73" s="99"/>
      <c r="C73" s="99"/>
      <c r="D73" s="99"/>
      <c r="E73" s="99"/>
      <c r="F73" s="99"/>
      <c r="G73" s="99"/>
      <c r="H73" s="99"/>
      <c r="I73" s="100" t="s">
        <v>127</v>
      </c>
      <c r="J73" s="100"/>
      <c r="K73" s="100"/>
      <c r="L73" s="12" t="e">
        <f>SUM(L65:L72)</f>
        <v>#VALUE!</v>
      </c>
      <c r="M73" s="13"/>
      <c r="N73" s="14" t="e">
        <f>SUM(N65:N72)</f>
        <v>#VALUE!</v>
      </c>
    </row>
    <row r="74" spans="1:14" ht="20.25" customHeight="1" x14ac:dyDescent="0.25">
      <c r="A74" s="92" t="s">
        <v>128</v>
      </c>
      <c r="B74" s="92"/>
      <c r="C74" s="92"/>
      <c r="D74" s="92"/>
      <c r="E74" s="92"/>
      <c r="F74" s="92"/>
      <c r="G74" s="92"/>
      <c r="H74" s="92"/>
      <c r="I74" s="92"/>
      <c r="J74" s="92"/>
      <c r="K74" s="20" t="s">
        <v>129</v>
      </c>
      <c r="L74" s="43" t="e">
        <f>L44+L53+L64+L73</f>
        <v>#VALUE!</v>
      </c>
      <c r="M74" s="20" t="s">
        <v>130</v>
      </c>
      <c r="N74" s="43" t="e">
        <f>N44+N53+N64+N73</f>
        <v>#VALUE!</v>
      </c>
    </row>
    <row r="75" spans="1:14" ht="15" customHeight="1" x14ac:dyDescent="0.2"/>
    <row r="76" spans="1:14" ht="15" customHeight="1" x14ac:dyDescent="0.2"/>
    <row r="77" spans="1:14" ht="15" customHeight="1" x14ac:dyDescent="0.2"/>
  </sheetData>
  <sheetProtection algorithmName="SHA-512" hashValue="nqrvk6pqkHD81HHDvw00zMuWMU+s4sXHEINNTP7u7nj853kec1Se0eIqGSx4dTpVhe4GxKdrGCHFcx92LubCUQ==" saltValue="qcFsIcGCZHupQaqN5Dvnfg==" spinCount="100000" sheet="1" objects="1" scenarios="1"/>
  <mergeCells count="202">
    <mergeCell ref="A10:C10"/>
    <mergeCell ref="D10:I10"/>
    <mergeCell ref="A11:C11"/>
    <mergeCell ref="D11:I11"/>
    <mergeCell ref="E15:E17"/>
    <mergeCell ref="F15:F17"/>
    <mergeCell ref="G15:G17"/>
    <mergeCell ref="A2:N2"/>
    <mergeCell ref="A4:C4"/>
    <mergeCell ref="D4:I4"/>
    <mergeCell ref="A5:C5"/>
    <mergeCell ref="D5:I5"/>
    <mergeCell ref="A8:C8"/>
    <mergeCell ref="D8:I8"/>
    <mergeCell ref="A9:C9"/>
    <mergeCell ref="D9:I9"/>
    <mergeCell ref="A6:C6"/>
    <mergeCell ref="D6:I6"/>
    <mergeCell ref="A7:C7"/>
    <mergeCell ref="D7:I7"/>
    <mergeCell ref="B21:B23"/>
    <mergeCell ref="C21:C23"/>
    <mergeCell ref="D21:D23"/>
    <mergeCell ref="E21:E23"/>
    <mergeCell ref="F21:F23"/>
    <mergeCell ref="G21:G23"/>
    <mergeCell ref="B15:B17"/>
    <mergeCell ref="H21:H23"/>
    <mergeCell ref="B27:B29"/>
    <mergeCell ref="C27:C29"/>
    <mergeCell ref="D27:D29"/>
    <mergeCell ref="E27:E29"/>
    <mergeCell ref="F27:F29"/>
    <mergeCell ref="G27:G29"/>
    <mergeCell ref="H27:H29"/>
    <mergeCell ref="B18:B20"/>
    <mergeCell ref="C18:C20"/>
    <mergeCell ref="D18:D20"/>
    <mergeCell ref="E18:E20"/>
    <mergeCell ref="F18:F20"/>
    <mergeCell ref="G18:G20"/>
    <mergeCell ref="C15:C17"/>
    <mergeCell ref="D15:D17"/>
    <mergeCell ref="H30:H32"/>
    <mergeCell ref="B24:B26"/>
    <mergeCell ref="C24:C26"/>
    <mergeCell ref="D24:D26"/>
    <mergeCell ref="E24:E26"/>
    <mergeCell ref="F24:F26"/>
    <mergeCell ref="G24:G26"/>
    <mergeCell ref="H24:H26"/>
    <mergeCell ref="B30:B32"/>
    <mergeCell ref="C30:C32"/>
    <mergeCell ref="D30:D32"/>
    <mergeCell ref="E30:E32"/>
    <mergeCell ref="F30:F32"/>
    <mergeCell ref="G30:G32"/>
    <mergeCell ref="I33:I34"/>
    <mergeCell ref="B35:B36"/>
    <mergeCell ref="C35:C36"/>
    <mergeCell ref="D35:D36"/>
    <mergeCell ref="E35:E36"/>
    <mergeCell ref="F35:F36"/>
    <mergeCell ref="G35:G36"/>
    <mergeCell ref="H35:H36"/>
    <mergeCell ref="I35:I36"/>
    <mergeCell ref="H37:H39"/>
    <mergeCell ref="B33:B34"/>
    <mergeCell ref="C33:C34"/>
    <mergeCell ref="D33:D34"/>
    <mergeCell ref="E33:E34"/>
    <mergeCell ref="F33:F34"/>
    <mergeCell ref="G33:G34"/>
    <mergeCell ref="H33:H34"/>
    <mergeCell ref="B37:B39"/>
    <mergeCell ref="C37:C39"/>
    <mergeCell ref="D37:D39"/>
    <mergeCell ref="E37:E39"/>
    <mergeCell ref="F37:F39"/>
    <mergeCell ref="G37:G39"/>
    <mergeCell ref="H40:H41"/>
    <mergeCell ref="I40:I41"/>
    <mergeCell ref="B42:B43"/>
    <mergeCell ref="C42:C43"/>
    <mergeCell ref="D42:D43"/>
    <mergeCell ref="E42:E43"/>
    <mergeCell ref="F42:F43"/>
    <mergeCell ref="G42:G43"/>
    <mergeCell ref="H42:H43"/>
    <mergeCell ref="I42:I43"/>
    <mergeCell ref="B40:B41"/>
    <mergeCell ref="C40:C41"/>
    <mergeCell ref="D40:D41"/>
    <mergeCell ref="E40:E41"/>
    <mergeCell ref="F40:F41"/>
    <mergeCell ref="G40:G41"/>
    <mergeCell ref="B44:H44"/>
    <mergeCell ref="I44:K44"/>
    <mergeCell ref="A45:A53"/>
    <mergeCell ref="B45:B46"/>
    <mergeCell ref="C45:C46"/>
    <mergeCell ref="D45:D46"/>
    <mergeCell ref="E45:E46"/>
    <mergeCell ref="F45:F46"/>
    <mergeCell ref="G45:G46"/>
    <mergeCell ref="A15:A44"/>
    <mergeCell ref="H45:H46"/>
    <mergeCell ref="I45:I46"/>
    <mergeCell ref="B49:B50"/>
    <mergeCell ref="C49:C50"/>
    <mergeCell ref="D49:D50"/>
    <mergeCell ref="E49:E50"/>
    <mergeCell ref="F49:F50"/>
    <mergeCell ref="G49:G50"/>
    <mergeCell ref="H49:H50"/>
    <mergeCell ref="H47:H48"/>
    <mergeCell ref="I53:K53"/>
    <mergeCell ref="B47:B48"/>
    <mergeCell ref="C47:C48"/>
    <mergeCell ref="D47:D48"/>
    <mergeCell ref="E47:E48"/>
    <mergeCell ref="F47:F48"/>
    <mergeCell ref="G47:G48"/>
    <mergeCell ref="G54:G55"/>
    <mergeCell ref="H54:H55"/>
    <mergeCell ref="F51:F52"/>
    <mergeCell ref="G51:G52"/>
    <mergeCell ref="H51:H52"/>
    <mergeCell ref="B51:B52"/>
    <mergeCell ref="C51:C52"/>
    <mergeCell ref="D51:D52"/>
    <mergeCell ref="E51:E52"/>
    <mergeCell ref="B53:H53"/>
    <mergeCell ref="A54:A64"/>
    <mergeCell ref="B54:B55"/>
    <mergeCell ref="C54:C55"/>
    <mergeCell ref="D54:D55"/>
    <mergeCell ref="E54:E55"/>
    <mergeCell ref="F54:F55"/>
    <mergeCell ref="H56:H57"/>
    <mergeCell ref="B62:B63"/>
    <mergeCell ref="C62:C63"/>
    <mergeCell ref="D62:D63"/>
    <mergeCell ref="E62:E63"/>
    <mergeCell ref="F58:F59"/>
    <mergeCell ref="G58:G59"/>
    <mergeCell ref="H58:H59"/>
    <mergeCell ref="B58:B59"/>
    <mergeCell ref="C58:C59"/>
    <mergeCell ref="B56:B57"/>
    <mergeCell ref="C56:C57"/>
    <mergeCell ref="D56:D57"/>
    <mergeCell ref="E56:E57"/>
    <mergeCell ref="F62:F63"/>
    <mergeCell ref="G62:G63"/>
    <mergeCell ref="F56:F57"/>
    <mergeCell ref="G56:G57"/>
    <mergeCell ref="D58:D59"/>
    <mergeCell ref="E58:E59"/>
    <mergeCell ref="I62:I63"/>
    <mergeCell ref="F60:F61"/>
    <mergeCell ref="G60:G61"/>
    <mergeCell ref="H60:H61"/>
    <mergeCell ref="B60:B61"/>
    <mergeCell ref="C60:C61"/>
    <mergeCell ref="D60:D61"/>
    <mergeCell ref="E60:E61"/>
    <mergeCell ref="H62:H63"/>
    <mergeCell ref="B64:H64"/>
    <mergeCell ref="I64:K64"/>
    <mergeCell ref="A65:A73"/>
    <mergeCell ref="B65:B66"/>
    <mergeCell ref="C65:C66"/>
    <mergeCell ref="D65:D66"/>
    <mergeCell ref="E65:E66"/>
    <mergeCell ref="F65:F66"/>
    <mergeCell ref="G65:G66"/>
    <mergeCell ref="H65:H66"/>
    <mergeCell ref="H69:H70"/>
    <mergeCell ref="B67:B68"/>
    <mergeCell ref="C67:C68"/>
    <mergeCell ref="D67:D68"/>
    <mergeCell ref="E67:E68"/>
    <mergeCell ref="F67:F68"/>
    <mergeCell ref="G67:G68"/>
    <mergeCell ref="H67:H68"/>
    <mergeCell ref="B69:B70"/>
    <mergeCell ref="C69:C70"/>
    <mergeCell ref="D69:D70"/>
    <mergeCell ref="E69:E70"/>
    <mergeCell ref="F69:F70"/>
    <mergeCell ref="G69:G70"/>
    <mergeCell ref="A74:J74"/>
    <mergeCell ref="B71:B72"/>
    <mergeCell ref="C71:C72"/>
    <mergeCell ref="D71:D72"/>
    <mergeCell ref="E71:E72"/>
    <mergeCell ref="F71:F72"/>
    <mergeCell ref="G71:G72"/>
    <mergeCell ref="H71:H72"/>
    <mergeCell ref="B73:H73"/>
    <mergeCell ref="I73:K73"/>
  </mergeCells>
  <phoneticPr fontId="11" type="noConversion"/>
  <pageMargins left="0.78749999999999998" right="0.78749999999999998" top="0.98402777777777795" bottom="0.98402777777777795" header="0.51180555555555496" footer="0.51180555555555496"/>
  <pageSetup paperSize="8" scale="38" firstPageNumber="0" orientation="landscape" horizontalDpi="300" verticalDpi="300" r:id="rId1"/>
  <ignoredErrors>
    <ignoredError sqref="N2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C593-2300-40C9-A5AF-BAAFF66F67DF}">
  <dimension ref="A1"/>
  <sheetViews>
    <sheetView zoomScaleNormal="100" workbookViewId="0"/>
  </sheetViews>
  <sheetFormatPr defaultColWidth="8.7109375" defaultRowHeight="12.75" x14ac:dyDescent="0.2"/>
  <sheetData/>
  <phoneticPr fontId="11" type="noConversion"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941CA-A9F0-41AD-951B-95883E8AFAD8}">
  <dimension ref="A1"/>
  <sheetViews>
    <sheetView zoomScaleNormal="100" workbookViewId="0"/>
  </sheetViews>
  <sheetFormatPr defaultColWidth="8.7109375" defaultRowHeight="12.75" x14ac:dyDescent="0.2"/>
  <sheetData/>
  <phoneticPr fontId="11" type="noConversion"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dc:description/>
  <cp:lastModifiedBy>Mgr. Alena Ševčíková</cp:lastModifiedBy>
  <cp:revision>3</cp:revision>
  <cp:lastPrinted>2024-10-30T07:10:13Z</cp:lastPrinted>
  <dcterms:created xsi:type="dcterms:W3CDTF">2022-04-11T09:10:31Z</dcterms:created>
  <dcterms:modified xsi:type="dcterms:W3CDTF">2024-11-18T11:02:45Z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