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Client\G$\_Technicko-správní\_společné\OPaRS\ZADÁVAČKY\2025\Jihlava\TP D1A - III_03826 Rančířov průtah, III_03827 Čížov průtah, III_03828, 03829 Cerekvička průtah\Soupis prací\"/>
    </mc:Choice>
  </mc:AlternateContent>
  <bookViews>
    <workbookView xWindow="0" yWindow="0" windowWidth="0" windowHeight="0"/>
  </bookViews>
  <sheets>
    <sheet name="Rekapitulace" sheetId="17" r:id="rId1"/>
    <sheet name="0000" sheetId="2" r:id="rId2"/>
    <sheet name="SO 102.01SO 102.01" sheetId="3" r:id="rId3"/>
    <sheet name="SO 102.01SO 102.02" sheetId="4" r:id="rId4"/>
    <sheet name="SO 102.02SO 102_01" sheetId="5" r:id="rId5"/>
    <sheet name="SO 102.02SO 102_02" sheetId="6" r:id="rId6"/>
    <sheet name="SO 102.02SO 102_03" sheetId="7" r:id="rId7"/>
    <sheet name="SO 102.02SO 102_04" sheetId="8" r:id="rId8"/>
    <sheet name="SO 102.02SO 102_05" sheetId="9" r:id="rId9"/>
    <sheet name="SO 102.02SO 102_06" sheetId="10" r:id="rId10"/>
    <sheet name="SO 102.02SO 102_07" sheetId="11" r:id="rId11"/>
    <sheet name="SO 102.02SO 102_08" sheetId="12" r:id="rId12"/>
    <sheet name="SO 102.02SO 102_09" sheetId="13" r:id="rId13"/>
    <sheet name="SO 102.02SO 102_10" sheetId="14" r:id="rId14"/>
    <sheet name="SO 102.02SO 102_11" sheetId="15" r:id="rId15"/>
    <sheet name="SO 102.02SO 102_12" sheetId="16" r:id="rId16"/>
  </sheets>
  <calcPr/>
</workbook>
</file>

<file path=xl/calcChain.xml><?xml version="1.0" encoding="utf-8"?>
<calcChain xmlns="http://schemas.openxmlformats.org/spreadsheetml/2006/main">
  <c i="17" l="1"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6" r="I3"/>
  <c r="I124"/>
  <c r="O141"/>
  <c r="I141"/>
  <c r="O137"/>
  <c r="I137"/>
  <c r="O133"/>
  <c r="I133"/>
  <c r="O129"/>
  <c r="I129"/>
  <c r="O125"/>
  <c r="I125"/>
  <c r="I119"/>
  <c r="O120"/>
  <c r="I120"/>
  <c r="I94"/>
  <c r="O115"/>
  <c r="I115"/>
  <c r="O111"/>
  <c r="I111"/>
  <c r="O107"/>
  <c r="I107"/>
  <c r="O103"/>
  <c r="I103"/>
  <c r="O99"/>
  <c r="I99"/>
  <c r="O95"/>
  <c r="I95"/>
  <c r="I81"/>
  <c r="O90"/>
  <c r="I90"/>
  <c r="O86"/>
  <c r="I86"/>
  <c r="O82"/>
  <c r="I82"/>
  <c r="I68"/>
  <c r="O77"/>
  <c r="I77"/>
  <c r="O73"/>
  <c r="I73"/>
  <c r="O69"/>
  <c r="I69"/>
  <c r="I63"/>
  <c r="O64"/>
  <c r="I64"/>
  <c r="I30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  <c i="15" r="I3"/>
  <c r="I181"/>
  <c r="O186"/>
  <c r="I186"/>
  <c r="O182"/>
  <c r="I182"/>
  <c r="I176"/>
  <c r="O177"/>
  <c r="I177"/>
  <c r="I147"/>
  <c r="O172"/>
  <c r="I172"/>
  <c r="O168"/>
  <c r="I168"/>
  <c r="O164"/>
  <c r="I164"/>
  <c r="O160"/>
  <c r="I160"/>
  <c r="O156"/>
  <c r="I156"/>
  <c r="O152"/>
  <c r="I152"/>
  <c r="O148"/>
  <c r="I148"/>
  <c r="I142"/>
  <c r="O143"/>
  <c r="I143"/>
  <c r="I125"/>
  <c r="O138"/>
  <c r="I138"/>
  <c r="O134"/>
  <c r="I134"/>
  <c r="O130"/>
  <c r="I130"/>
  <c r="O126"/>
  <c r="I126"/>
  <c r="I112"/>
  <c r="O121"/>
  <c r="I121"/>
  <c r="O117"/>
  <c r="I117"/>
  <c r="O113"/>
  <c r="I113"/>
  <c r="I55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I50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4" r="I3"/>
  <c r="I42"/>
  <c r="O43"/>
  <c r="I43"/>
  <c r="I9"/>
  <c r="O38"/>
  <c r="I38"/>
  <c r="O34"/>
  <c r="I34"/>
  <c r="O30"/>
  <c r="I30"/>
  <c r="O26"/>
  <c r="I26"/>
  <c r="O22"/>
  <c r="I22"/>
  <c r="O18"/>
  <c r="I18"/>
  <c r="O14"/>
  <c r="I14"/>
  <c r="O10"/>
  <c r="I10"/>
  <c i="13" r="I3"/>
  <c r="I136"/>
  <c r="O137"/>
  <c r="I137"/>
  <c r="I132"/>
  <c r="O133"/>
  <c r="I133"/>
  <c r="I107"/>
  <c r="O128"/>
  <c r="I128"/>
  <c r="O124"/>
  <c r="I124"/>
  <c r="O120"/>
  <c r="I120"/>
  <c r="O116"/>
  <c r="I116"/>
  <c r="O112"/>
  <c r="I112"/>
  <c r="O108"/>
  <c r="I108"/>
  <c r="I102"/>
  <c r="O103"/>
  <c r="I103"/>
  <c r="I93"/>
  <c r="O98"/>
  <c r="I98"/>
  <c r="O94"/>
  <c r="I94"/>
  <c r="I85"/>
  <c r="O89"/>
  <c r="I89"/>
  <c r="O86"/>
  <c r="I86"/>
  <c r="I56"/>
  <c r="O81"/>
  <c r="I81"/>
  <c r="O77"/>
  <c r="I77"/>
  <c r="O73"/>
  <c r="I73"/>
  <c r="O69"/>
  <c r="I69"/>
  <c r="O65"/>
  <c r="I65"/>
  <c r="O61"/>
  <c r="I61"/>
  <c r="O57"/>
  <c r="I57"/>
  <c r="I43"/>
  <c r="O52"/>
  <c r="I52"/>
  <c r="O48"/>
  <c r="I48"/>
  <c r="O44"/>
  <c r="I44"/>
  <c r="I38"/>
  <c r="O39"/>
  <c r="I39"/>
  <c r="I9"/>
  <c r="O34"/>
  <c r="I34"/>
  <c r="O30"/>
  <c r="I30"/>
  <c r="O26"/>
  <c r="I26"/>
  <c r="O22"/>
  <c r="I22"/>
  <c r="O18"/>
  <c r="I18"/>
  <c r="O14"/>
  <c r="I14"/>
  <c r="O10"/>
  <c r="I10"/>
  <c i="12" r="I3"/>
  <c r="I107"/>
  <c r="O124"/>
  <c r="I124"/>
  <c r="O120"/>
  <c r="I120"/>
  <c r="O116"/>
  <c r="I116"/>
  <c r="O112"/>
  <c r="I112"/>
  <c r="O108"/>
  <c r="I108"/>
  <c r="I102"/>
  <c r="O103"/>
  <c r="I103"/>
  <c r="I93"/>
  <c r="O98"/>
  <c r="I98"/>
  <c r="O94"/>
  <c r="I94"/>
  <c r="I88"/>
  <c r="O89"/>
  <c r="I89"/>
  <c r="I63"/>
  <c r="O84"/>
  <c r="I84"/>
  <c r="O80"/>
  <c r="I80"/>
  <c r="O76"/>
  <c r="I76"/>
  <c r="O72"/>
  <c r="I72"/>
  <c r="O68"/>
  <c r="I68"/>
  <c r="O64"/>
  <c r="I64"/>
  <c r="I26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11" r="I3"/>
  <c r="I220"/>
  <c r="O237"/>
  <c r="I237"/>
  <c r="O233"/>
  <c r="I233"/>
  <c r="O229"/>
  <c r="I229"/>
  <c r="O225"/>
  <c r="I225"/>
  <c r="O221"/>
  <c r="I221"/>
  <c r="I215"/>
  <c r="O216"/>
  <c r="I216"/>
  <c r="I211"/>
  <c r="O212"/>
  <c r="I212"/>
  <c r="I178"/>
  <c r="O207"/>
  <c r="I207"/>
  <c r="O203"/>
  <c r="I203"/>
  <c r="O199"/>
  <c r="I199"/>
  <c r="O195"/>
  <c r="I195"/>
  <c r="O191"/>
  <c r="I191"/>
  <c r="O187"/>
  <c r="I187"/>
  <c r="O183"/>
  <c r="I183"/>
  <c r="O179"/>
  <c r="I179"/>
  <c r="I174"/>
  <c r="O175"/>
  <c r="I175"/>
  <c r="I170"/>
  <c r="O171"/>
  <c r="I171"/>
  <c r="I105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I100"/>
  <c r="O101"/>
  <c r="I101"/>
  <c r="I75"/>
  <c r="O96"/>
  <c r="I96"/>
  <c r="O92"/>
  <c r="I92"/>
  <c r="O88"/>
  <c r="I88"/>
  <c r="O84"/>
  <c r="I84"/>
  <c r="O80"/>
  <c r="I80"/>
  <c r="O76"/>
  <c r="I76"/>
  <c r="I70"/>
  <c r="O71"/>
  <c r="I71"/>
  <c r="I9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0" r="I3"/>
  <c r="I51"/>
  <c r="O52"/>
  <c r="I52"/>
  <c r="I42"/>
  <c r="O47"/>
  <c r="I47"/>
  <c r="O43"/>
  <c r="I43"/>
  <c r="I9"/>
  <c r="O38"/>
  <c r="I38"/>
  <c r="O34"/>
  <c r="I34"/>
  <c r="O30"/>
  <c r="I30"/>
  <c r="O26"/>
  <c r="I26"/>
  <c r="O22"/>
  <c r="I22"/>
  <c r="O18"/>
  <c r="I18"/>
  <c r="O14"/>
  <c r="I14"/>
  <c r="O10"/>
  <c r="I10"/>
  <c i="9" r="I3"/>
  <c r="I142"/>
  <c r="O147"/>
  <c r="I147"/>
  <c r="O143"/>
  <c r="I143"/>
  <c r="I137"/>
  <c r="O138"/>
  <c r="I138"/>
  <c r="I133"/>
  <c r="O134"/>
  <c r="I134"/>
  <c r="I104"/>
  <c r="O129"/>
  <c r="I129"/>
  <c r="O125"/>
  <c r="I125"/>
  <c r="O121"/>
  <c r="I121"/>
  <c r="O117"/>
  <c r="I117"/>
  <c r="O113"/>
  <c r="I113"/>
  <c r="O109"/>
  <c r="I109"/>
  <c r="O105"/>
  <c r="I105"/>
  <c r="I47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I42"/>
  <c r="O43"/>
  <c r="I43"/>
  <c r="I9"/>
  <c r="O38"/>
  <c r="I38"/>
  <c r="O34"/>
  <c r="I34"/>
  <c r="O30"/>
  <c r="I30"/>
  <c r="O26"/>
  <c r="I26"/>
  <c r="O22"/>
  <c r="I22"/>
  <c r="O18"/>
  <c r="I18"/>
  <c r="O14"/>
  <c r="I14"/>
  <c r="O10"/>
  <c r="I10"/>
  <c i="8" r="I3"/>
  <c r="I9"/>
  <c r="O38"/>
  <c r="I38"/>
  <c r="O34"/>
  <c r="I34"/>
  <c r="O30"/>
  <c r="I30"/>
  <c r="O26"/>
  <c r="I26"/>
  <c r="O22"/>
  <c r="I22"/>
  <c r="O18"/>
  <c r="I18"/>
  <c r="O14"/>
  <c r="I14"/>
  <c r="O10"/>
  <c r="I10"/>
  <c i="7" r="I3"/>
  <c r="I153"/>
  <c r="O158"/>
  <c r="I158"/>
  <c r="O154"/>
  <c r="I154"/>
  <c r="I148"/>
  <c r="O149"/>
  <c r="I149"/>
  <c r="I144"/>
  <c r="O145"/>
  <c r="I145"/>
  <c r="I115"/>
  <c r="O140"/>
  <c r="I140"/>
  <c r="O136"/>
  <c r="I136"/>
  <c r="O132"/>
  <c r="I132"/>
  <c r="O128"/>
  <c r="I128"/>
  <c r="O124"/>
  <c r="I124"/>
  <c r="O120"/>
  <c r="I120"/>
  <c r="O116"/>
  <c r="I116"/>
  <c r="I106"/>
  <c r="O111"/>
  <c r="I111"/>
  <c r="O107"/>
  <c r="I107"/>
  <c r="I102"/>
  <c r="O103"/>
  <c r="I103"/>
  <c r="I73"/>
  <c r="O98"/>
  <c r="I98"/>
  <c r="O94"/>
  <c r="I94"/>
  <c r="O90"/>
  <c r="I90"/>
  <c r="O86"/>
  <c r="I86"/>
  <c r="O82"/>
  <c r="I82"/>
  <c r="O78"/>
  <c r="I78"/>
  <c r="O74"/>
  <c r="I74"/>
  <c r="I68"/>
  <c r="O69"/>
  <c r="I69"/>
  <c r="I59"/>
  <c r="O64"/>
  <c r="I64"/>
  <c r="O60"/>
  <c r="I60"/>
  <c r="I54"/>
  <c r="O55"/>
  <c r="I55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6" r="I3"/>
  <c r="I9"/>
  <c r="O38"/>
  <c r="I38"/>
  <c r="O34"/>
  <c r="I34"/>
  <c r="O30"/>
  <c r="I30"/>
  <c r="O26"/>
  <c r="I26"/>
  <c r="O22"/>
  <c r="I22"/>
  <c r="O18"/>
  <c r="I18"/>
  <c r="O14"/>
  <c r="I14"/>
  <c r="O10"/>
  <c r="I10"/>
  <c i="5" r="I3"/>
  <c r="I135"/>
  <c r="O140"/>
  <c r="I140"/>
  <c r="O136"/>
  <c r="I136"/>
  <c r="I130"/>
  <c r="O131"/>
  <c r="I131"/>
  <c r="I126"/>
  <c r="O127"/>
  <c r="I127"/>
  <c r="I97"/>
  <c r="O122"/>
  <c r="I122"/>
  <c r="O118"/>
  <c r="I118"/>
  <c r="O114"/>
  <c r="I114"/>
  <c r="O110"/>
  <c r="I110"/>
  <c r="O106"/>
  <c r="I106"/>
  <c r="O102"/>
  <c r="I102"/>
  <c r="O98"/>
  <c r="I98"/>
  <c r="I64"/>
  <c r="O93"/>
  <c r="I93"/>
  <c r="O89"/>
  <c r="I89"/>
  <c r="O85"/>
  <c r="I85"/>
  <c r="O81"/>
  <c r="I81"/>
  <c r="O77"/>
  <c r="I77"/>
  <c r="O73"/>
  <c r="I73"/>
  <c r="O69"/>
  <c r="I69"/>
  <c r="O65"/>
  <c r="I65"/>
  <c r="I59"/>
  <c r="O60"/>
  <c r="I60"/>
  <c r="I54"/>
  <c r="O55"/>
  <c r="I55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4" r="I3"/>
  <c r="I9"/>
  <c r="O34"/>
  <c r="I34"/>
  <c r="O30"/>
  <c r="I30"/>
  <c r="O26"/>
  <c r="I26"/>
  <c r="O22"/>
  <c r="I22"/>
  <c r="O18"/>
  <c r="I18"/>
  <c r="O14"/>
  <c r="I14"/>
  <c r="O10"/>
  <c r="I10"/>
  <c i="3" r="I3"/>
  <c r="I80"/>
  <c r="O81"/>
  <c r="I81"/>
  <c r="I63"/>
  <c r="O76"/>
  <c r="I76"/>
  <c r="O72"/>
  <c r="I72"/>
  <c r="O68"/>
  <c r="I68"/>
  <c r="O64"/>
  <c r="I64"/>
  <c r="I22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" r="I3"/>
  <c r="I9"/>
  <c r="O34"/>
  <c r="I34"/>
  <c r="O31"/>
  <c r="I31"/>
  <c r="O28"/>
  <c r="I28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<sst xmlns="http://schemas.openxmlformats.org/spreadsheetml/2006/main">
  <si>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</si>
  <si>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</si>
  <si>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</si>
  <si>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 Ji D1A - III/03826 Rančířov průtah CHODNÍK - URS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</si>
  <si>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</si>
  <si>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</si>
  <si>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</si>
  <si>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</si>
  <si>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</si>
  <si>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</si>
  <si>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</si>
  <si>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</t>
  </si>
  <si>
    <t>Vedlejší a ostatní náklady</t>
  </si>
  <si>
    <t>SO 102.01</t>
  </si>
  <si>
    <t>Stavebně-konstrukční část</t>
  </si>
  <si>
    <t>SO 102.02</t>
  </si>
  <si>
    <t>Mikropiloty</t>
  </si>
  <si>
    <t>SO 102_01</t>
  </si>
  <si>
    <t>Úsek CH1_uznatelné náklady</t>
  </si>
  <si>
    <t>SO 102_02</t>
  </si>
  <si>
    <t>Úsek CH1_neuznatelné náklady</t>
  </si>
  <si>
    <t>SO 102_03</t>
  </si>
  <si>
    <t>Úsek CH2_uznatelné náklady</t>
  </si>
  <si>
    <t>SO 102_04</t>
  </si>
  <si>
    <t>Úsek CH2_neuznatelné náklady</t>
  </si>
  <si>
    <t>SO 102_05</t>
  </si>
  <si>
    <t>Úsek CH3_uznatelné náklady</t>
  </si>
  <si>
    <t>SO 102_06</t>
  </si>
  <si>
    <t>Úsek CH3_neuznatelné náklady</t>
  </si>
  <si>
    <t>SO 102_07</t>
  </si>
  <si>
    <t>Úsek CH4_uznatelné náklady</t>
  </si>
  <si>
    <t>SO 102_08</t>
  </si>
  <si>
    <t>Úsek CH4_neuznatelné náklady</t>
  </si>
  <si>
    <t>SO 102_09</t>
  </si>
  <si>
    <t>Úsek CH5_uznatelné náklady</t>
  </si>
  <si>
    <t>SO 102_10</t>
  </si>
  <si>
    <t>Úsek CH5_neuznatelné náklady</t>
  </si>
  <si>
    <t>SO 102_11</t>
  </si>
  <si>
    <t>Úsek CH6_uznatelné náklady</t>
  </si>
  <si>
    <t>SO 102_12</t>
  </si>
  <si>
    <t>Úsek CH6_neuznatelné náklady</t>
  </si>
  <si>
    <t>Soupis prací objektu</t>
  </si>
  <si>
    <t>S</t>
  </si>
  <si>
    <t>Stavba:</t>
  </si>
  <si>
    <t>2025 Ji D1A</t>
  </si>
  <si>
    <t>III/03826 Rančířov průtah CHODNÍK - URS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</si>
  <si>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</si>
  <si>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</si>
  <si>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</si>
  <si>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</si>
  <si>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</si>
  <si>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</si>
  <si>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</si>
  <si>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</si>
  <si>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</si>
  <si>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</si>
  <si>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</si>
  <si>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</si>
  <si>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</si>
  <si>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</si>
  <si>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</si>
  <si>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</si>
  <si>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VN</t>
  </si>
  <si>
    <t>Vedlejší náklady</t>
  </si>
  <si>
    <t>P</t>
  </si>
  <si>
    <t>0021T</t>
  </si>
  <si>
    <t/>
  </si>
  <si>
    <t>Čištění komunikací po dobu realizace stavby</t>
  </si>
  <si>
    <t>Soubor</t>
  </si>
  <si>
    <t>PP</t>
  </si>
  <si>
    <t>TS</t>
  </si>
  <si>
    <t>0041T</t>
  </si>
  <si>
    <t>Dopravní opatření</t>
  </si>
  <si>
    <t>dopravní a informační značení na komunikacích pro motorová a nemotorová vozidla a pro pěší, zajištění průchodů apod., projednání s příslušným odborem dopravy, zajištění údržby, čištění apod. dopravního značení a komunikací apod.
vč.dočasného dopravního opatření DIO</t>
  </si>
  <si>
    <t>005111020R</t>
  </si>
  <si>
    <t>Vytyčení stavby</t>
  </si>
  <si>
    <t>005111021R</t>
  </si>
  <si>
    <t>Vytyčení inženýrských sítí</t>
  </si>
  <si>
    <t>00511T</t>
  </si>
  <si>
    <t>Geodetické zaměření stavby</t>
  </si>
  <si>
    <t>005121010R</t>
  </si>
  <si>
    <t>Vybudování zařízení staveniště</t>
  </si>
  <si>
    <t>005121020R</t>
  </si>
  <si>
    <t>Provoz zařízení staveniště</t>
  </si>
  <si>
    <t>005121030R</t>
  </si>
  <si>
    <t>Odstranění zařízení staveniště</t>
  </si>
  <si>
    <t>00918T</t>
  </si>
  <si>
    <t>Výrobní dokumentace</t>
  </si>
  <si>
    <t>VV</t>
  </si>
  <si>
    <t>výrobní a dílenská dokumentace : 
1,00 1.000000 = 1,00000 [A]</t>
  </si>
  <si>
    <t>Chodník_stavebně-konstrukční část a mikropiloty</t>
  </si>
  <si>
    <t>2</t>
  </si>
  <si>
    <t>Základy a zvláštní zakládání</t>
  </si>
  <si>
    <t>274321711R00</t>
  </si>
  <si>
    <t>Železobeton základových pasů C 35/45</t>
  </si>
  <si>
    <t>m3</t>
  </si>
  <si>
    <t>Beton venkovních konstrukcí C35/45 XC4, XF4 - Dmax. 22 - S4</t>
  </si>
  <si>
    <t>ŽB základ konzole chodníku : 
Výkres D.1.2-101 : 
Celek C01 : 
11,91*0,60*0,762
Výkres D.1.2-102 : 
Celek C02 : 
(11,97*0,60*0,762)*4
Výkres D.1.2-103 : 
Celek C03 : 
11,91*0,60*1,062
Výkres D.1.2-104 : 
Celek C04 : 
(9,65+1,944)*0,60*0,762
Výkres D.1.2-105 : 
Celek C05 : 
8,566*0,60*0,632 43.474040 = 43,47404 [A]</t>
  </si>
  <si>
    <t>274351215R00</t>
  </si>
  <si>
    <t>Bednění stěn základových pasů - zřízení</t>
  </si>
  <si>
    <t>m2</t>
  </si>
  <si>
    <t>ŽB základ konzole chodníku : 
Výkres D.1.2-101 : 
Celek C01 : 
(2*11,91+2*0,60)*0,762
Výkres D.1.2-102 : 
Celek C02 : 
((2*11,97+0,60)*0,762)*4
Výkres D.1.2-103 : 
Celek C03 : 
(2*11,91+0,60)*1,062
Výkres D.1.2-104 : 
Celek C04 : 
(2*9,65+2*1,944+0,60)*0,762
Výkres D.1.2-105 : 
Celek C05 : 
(2*8,566+0,60)*0,632 149.130280 = 149,13028 [A]</t>
  </si>
  <si>
    <t>274351216R00</t>
  </si>
  <si>
    <t>Bednění stěn základových pasů - odstranění</t>
  </si>
  <si>
    <t>Včetně očištění, vytřídění a uložení bednicího materiálu.</t>
  </si>
  <si>
    <t>4</t>
  </si>
  <si>
    <t>Vodorovné konstrukce</t>
  </si>
  <si>
    <t>411321616R00</t>
  </si>
  <si>
    <t>Stropy deskové ze železobetonu C 35/45</t>
  </si>
  <si>
    <t>ŽB konzole chodníku : 
Výkres D.1.2-101 : 
Celek C01 : 
12,099*2,00*0,25
Výkres D.1.2-102 : 
Celek C02 : 
(11,97*2,00*0,25)*4
Výkres D.1.2-103 : 
Celek C03 : 
12,164*2,00*0,25
Výkres D.1.2-104 : 
Celek C04 : 
11,529*2,00*0,25
Výkres D.1.2-105 : 
Celek C05 : 
8,33*2,00*0,38
-3,00*1,50*0,13 47.581800 = 47,58180 [A]</t>
  </si>
  <si>
    <t>411351205R00</t>
  </si>
  <si>
    <t>Bednění stropů deskových, podepření výšky do 3,5 m, zatížení do 12 kPa</t>
  </si>
  <si>
    <t>ŽB konzole chodníku : 
Výkres D.1.2-101 : 
Celek C01 : 
12,099*1,40
Výkres D.1.2-102 : 
Celek C02 : 
(11,97*1,40)*4
Výkres D.1.2-103 : 
Celek C03 : 
12,164*1,40
Výkres D.1.2-104 : 
Celek C04 : 
11,529*1,40
Výkres D.1.2-105 : 
Celek C05 : 
8,33*1,40 128.802800 = 128,80280 [A]</t>
  </si>
  <si>
    <t>411351206R00</t>
  </si>
  <si>
    <t>Odstranění stropů deskových, podepření výšky do 3,5 m, zatížení do 12 kPa</t>
  </si>
  <si>
    <t>411351801R00</t>
  </si>
  <si>
    <t>Bednění čel stropních desek, zřízení</t>
  </si>
  <si>
    <t>m</t>
  </si>
  <si>
    <t>ŽB konzole chodníku : 
Výkres D.1.2-101 : 
Celek C01 : 
2*12,099+2*2,00
Výkres D.1.2-102 : 
Celek C02 : 
(2*11,97+2*2,00)*4
Výkres D.1.2-103 : 
Celek C03 : 
2*12,164+2*2,00
Výkres D.1.2-104 : 
Celek C04 : 
2*11,529+2*2,00
Výkres D.1.2-105 : 
Celek C05 : 
2*8,33+2*2,00
2*1,50+2*3,00+2*1,04 227.084000 = 227,08400 [A]</t>
  </si>
  <si>
    <t>411351802R00</t>
  </si>
  <si>
    <t>Bednění čel stropních desek, odstranění</t>
  </si>
  <si>
    <t>411361821R00</t>
  </si>
  <si>
    <t>Výztuž stropů z betonářské oceli B500B (10 505)</t>
  </si>
  <si>
    <t>t</t>
  </si>
  <si>
    <t>výztuž základového pasu a stropní konzolové desky : 
Výkres D.1.2-106 : 
Celek C01 : 
1211,662*0,001
Výkres D.1.2-107 : 
Celek C02 : 
4809,372*0,001
Výkres D.1.2-108 : 
Celek C03 : 
1339,105*0,001
Výkres D.1.2-109 : 
Celek C04 : 
1163,669*0,001
Výkres D.1.2-110 : 
Celek C05 : 
1020,150*0,001 9.543960 = 9,54396 [A]</t>
  </si>
  <si>
    <t>413-001</t>
  </si>
  <si>
    <t>D+M distanční výztuž_13 cm_dle PD, rozteč 850 mm</t>
  </si>
  <si>
    <t>ks</t>
  </si>
  <si>
    <t>Výkres D.1.2-106 : 
Celek C01 : 
15,00
Výkres D.1.2-107 : 
Celek C02 : 
15,00
Výkres D.1.2-108 : 
Celek C03 : 
15,00
Výkres D.1.2-109 : 
Celek C04 : 
15,00
Výkres D.1.2-110 : 
Celek C05 : 
3,00 63.000000 = 63,00000 [A]</t>
  </si>
  <si>
    <t>413-002</t>
  </si>
  <si>
    <t>D+M distanční výztuž_26 cm_dle PD, rozteč 850 mm</t>
  </si>
  <si>
    <t>Výkres D.1.2-110 : 
Celek C05 : 
6,00 6.000000 = 6,00000 [A]</t>
  </si>
  <si>
    <t>413-003</t>
  </si>
  <si>
    <t>D+M dilatační smykový trn</t>
  </si>
  <si>
    <t>Výkres D.1.2-101 : 
Celek C01 : 
3,00
Výkres D.1.2-102 : 
Celek C02 : 
4*3,00
Výkres D.1.2-103 : 
Celek C03 : 
3,00
Výkres D.1.2-104 : 
Celek C04 : 
3,00
Výkres D.1.2-105 : 
Celek C05 : 
0,00 21.000000 = 21,00000 [A]</t>
  </si>
  <si>
    <t>413-004</t>
  </si>
  <si>
    <t>Striáž povrchu ŽB konzole chodníku</t>
  </si>
  <si>
    <t>Striáž do vlhkého betonu režným koštětem proti prokluzu</t>
  </si>
  <si>
    <t>ŽB konzole chodníku : 
Výkres D.1.2-101 : 
Celek C01 : 
12,099*2,00
Výkres D.1.2-102 : 
Celek C02 : 
(11,97*2,00)*4
Výkres D.1.2-103 : 
Celek C03 : 
12,164*2,00
Výkres D.1.2-104 : 
Celek C04 : 
11,529*2,00
Výkres D.1.2-105 : 
Celek C05 : 
8,33*2,00
(1,50+3,00+1,04+1,50)*0,13 184.919200 = 184,91920 [A]</t>
  </si>
  <si>
    <t>63</t>
  </si>
  <si>
    <t>Podlahy a podlahové konstrukce</t>
  </si>
  <si>
    <t>631313611R00</t>
  </si>
  <si>
    <t>Mazanina betonová tl. 8 - 12 cm C 16/20</t>
  </si>
  <si>
    <t>Včetně vytvoření dilatačních spár, bez zaplnění.</t>
  </si>
  <si>
    <t>podkladní beton tl.100 mm pod ŽB základ konzole chodníku : 
(11,91+4*11,97+11,84+11,594+8,566+0,20)*0,80*0,10 7.359200 = 7,35920 [A]</t>
  </si>
  <si>
    <t>631319153R00</t>
  </si>
  <si>
    <t>Příplatek za přehlaz. mazanin pod povlaky tl. 12cm</t>
  </si>
  <si>
    <t>631351101R00</t>
  </si>
  <si>
    <t>Bednění stěn, rýh a otvorů v podlahách - zřízení</t>
  </si>
  <si>
    <t>podkladní beton tl.100 mm pod ŽB základ konzole chodníku : 
(2*11,91+8*11,97+2*11,84+2*11,594+2*8,566+2*0,20+4*0,80)*0,10 18.718000 = 18,71800 [A]</t>
  </si>
  <si>
    <t>631351102R00</t>
  </si>
  <si>
    <t>Bednění stěn, rýh a otvorů v podlahách -odstranění</t>
  </si>
  <si>
    <t>99</t>
  </si>
  <si>
    <t>Staveništní přesun hmot</t>
  </si>
  <si>
    <t>998152121R00</t>
  </si>
  <si>
    <t>Přesun hmot, oplocení, zvláštní obj. monol. do 3 m</t>
  </si>
  <si>
    <t>Hmotnosti z položek s pořadovými čísly: : 
1,2,4,5,7,9,14,16, : 
Součet: : 276,86135 276.861350 = 276,86135 [A]</t>
  </si>
  <si>
    <t>22.3</t>
  </si>
  <si>
    <t>223-001</t>
  </si>
  <si>
    <t>D+M Vrty pro svislé mikropiloty prům. 133-140 mm_tř.vrtatelnosti: II - 70%, III - 30%, (ústí vrtu v úrovni dolní hrany žb. trámu)</t>
  </si>
  <si>
    <t>přesná specifikace dle PD_mikropilotové založení : 
305,00 305.000000 = 305,00000 [A]</t>
  </si>
  <si>
    <t>223-002</t>
  </si>
  <si>
    <t>D+M Vrty pro šikmé mikropiloty prům. 133-140 mm, 25°od svislice_tř.vrtatelnosti: II - 70%, III - 30%, (ústí vrtu v úrovni dolní hrany žb. trámu)</t>
  </si>
  <si>
    <t>přesná specifikace dle PD_mikropilotové založení : 
84,40 84.400000 = 84,40000 [A]</t>
  </si>
  <si>
    <t>223-003</t>
  </si>
  <si>
    <t>D+M Mikropiloty svislé - ocel. trubky 89/10 m, ocel S235, výztuž 19,4 kg/m</t>
  </si>
  <si>
    <t>celkem 90 kusů
celkem 6,79 tun výztuže</t>
  </si>
  <si>
    <t>přesná specifikace dle PD_mikropilotové založení : 
350,00 350.000000 = 350,00000 [A]</t>
  </si>
  <si>
    <t>223-004</t>
  </si>
  <si>
    <t>D+M Mikropiloty šikmé - ocel. trubky 76/8 m, ocel S235, výztuž 16,2 kg/m</t>
  </si>
  <si>
    <t>celkem 23 kusů
celkem 1,49 tun výztuže</t>
  </si>
  <si>
    <t>přesná specifikace dle PD_mikropilotové založení : 
92,00 92.000000 = 92,00000 [A]</t>
  </si>
  <si>
    <t>223-005</t>
  </si>
  <si>
    <t>D+M Zálivka vrtů (do 0,2 MPa)</t>
  </si>
  <si>
    <t>hod</t>
  </si>
  <si>
    <t>přesná specifikace dle PD_mikropilotové založení : 
28,00 28.000000 = 28,00000 [A]</t>
  </si>
  <si>
    <t>223-006</t>
  </si>
  <si>
    <t>D+M Spotřeba cementové suspenze na zálivku; CEMII/B-S42,5 c:v = 2:1</t>
  </si>
  <si>
    <t>Směs = 5,99 m3
Cement = 7,7 tun</t>
  </si>
  <si>
    <t>přesná specifikace dle PD_mikropilotové založení : 
5,99 5.990000 = 5,99000 [A]</t>
  </si>
  <si>
    <t>223-007</t>
  </si>
  <si>
    <t>D+M Ocelové roznášecí desky šikých mikropilot, ocel S235, 7,85 kg / 1 mikropilotu</t>
  </si>
  <si>
    <t>přesná specifikace dle PD_mikropilotové založení : 
0,18 0.180000 = 0,18000 [A]</t>
  </si>
  <si>
    <t>Chodník_stavební řešení</t>
  </si>
  <si>
    <t>1</t>
  </si>
  <si>
    <t>Zemní práce</t>
  </si>
  <si>
    <t>113106231R00</t>
  </si>
  <si>
    <t>Rozebrání dlažeb ze zámkové dlažby v kamenivu</t>
  </si>
  <si>
    <t>BOURÁNÍ - STÁVAJÍCÍ CHODNÍK : 
odstranění zámkové dlažby (tl. 60 mm) - využití obce / likvidace : 
napojení nového a stávajícího chodníku : 
4,70 4.700000 = 4,70000 [A]</t>
  </si>
  <si>
    <t>113107515R00</t>
  </si>
  <si>
    <t>Odstranění podkladu pl. 50 m2,kam.drcené tl.15 cm</t>
  </si>
  <si>
    <t>BOURÁNÍ - STÁVAJÍCÍ CHODNÍK : 
odstranění podkladní vrstvy z nestmeleného kameniva (tl. 150 mm) : 
využití pro výměnu podloží vozovky nebo pro doplnění násypu : 
napojení nového a stávajícího chodníku : 
4,70 4.700000 = 4,70000 [A]</t>
  </si>
  <si>
    <t>113108320R00</t>
  </si>
  <si>
    <t>Odstranění asfaltové vrstvy pl. do 50 m2, tl.20 cm</t>
  </si>
  <si>
    <t xml:space="preserve">BOURÁNÍ - STÁVAJÍCÍ  VOZOVKA S ASFLTOVÝM KRYTEM / PENETRAČNÍM MAKADAMEM : 
odstranění krytové asf. vrstvy a penetračního makadamu (tl. 200 mm) - využití pro SO 101 : 
výšková úprava - zvýšení nivelety nebo do rozšíření vozovky silnice : 
4,70 4.700000 = 4,70000 [A]</t>
  </si>
  <si>
    <t>113202111R00</t>
  </si>
  <si>
    <t>Vytrhání obrub obrubníků silničních</t>
  </si>
  <si>
    <t>BOURÁNÍ - BETONOVÉ OBRUBNÍKY : 
odstranění betonových obrubníků včetně lože : 
7,00 7.000000 = 7,00000 [A]</t>
  </si>
  <si>
    <t>121101103R00</t>
  </si>
  <si>
    <t>Sejmutí ornice s přemístěním přes 100 do 250 m</t>
  </si>
  <si>
    <t>odhumusování 100 mm, uložení na dočasnou deponii : 
8,45*0,10 0.845000 = 0,84500 [A]</t>
  </si>
  <si>
    <t>122201101R00</t>
  </si>
  <si>
    <t>Odkopávky nezapažené v hor. 3 do 100 m3</t>
  </si>
  <si>
    <t>BOURÁNÍ - STÁVAJÍCÍ CHODNÍK : 
odstranění zeminy (tl. 90 mm) - využití pro doplnění násypu : 
napojení nového a stávajícího chodníku : 
4,70*0,09
ZEMNÍ PRÁCE - VÝKOPY : 
zemní práce na úroveň zemní pláně komunikace, navazující hrubé terénní úpravy a svahování : 
(výkop) - využití pro doplnění násypu : 
1,80 2.223000 = 2,22300 [A]</t>
  </si>
  <si>
    <t>162301101R00</t>
  </si>
  <si>
    <t>Vodorovné přemístění výkopku z hor.1-4 do 500 m</t>
  </si>
  <si>
    <t>přemístění zeminy do násypů : 
BOURÁNÍ - STÁVAJÍCÍ CHODNÍK : 
odstranění zeminy (tl. 90 mm) - využití pro doplnění násypu : 
napojení nového a stávajícího chodníku : 
4,70*0,09
ZEMNÍ PRÁCE - VÝKOPY : 
zemní práce na úroveň zemní pláně komunikace, navazující hrubé terénní úpravy a svahování : 
(výkop) - využití pro doplnění násypu : 
1,80 2.223000 = 2,22300 [A]</t>
  </si>
  <si>
    <t>167101101R00</t>
  </si>
  <si>
    <t>Nakládání výkopku z hor. 1 ÷ 4 v množství do 100 m3</t>
  </si>
  <si>
    <t>171101105R00</t>
  </si>
  <si>
    <t>Uložení sypaniny do násypů zhutněných na 103% PS</t>
  </si>
  <si>
    <t>181101102R00</t>
  </si>
  <si>
    <t>Úprava pláně v zářezech v hor. 1-4, se zhutněním</t>
  </si>
  <si>
    <t>zhutněná zemní pláň, Edef,2=min.30 MPa, min. 100 % PS : 
SKLADBA CH1 - CHODNÍK - KRYT Z BETONOVÉ (ZÁMKOVÉ) DLAŽBY : 
15,70 15.700000 = 15,70000 [A]</t>
  </si>
  <si>
    <t>190-002</t>
  </si>
  <si>
    <t>D+M úprava podloží vozovky - aktivní zóny, ověří se zkušebním úsekem</t>
  </si>
  <si>
    <t>POLOŽKA BUDE ČERPÁNA POUZE SE SOUHLASEM INVESTORA, PŘÍPADNĚ TDI !!!!!!!!!</t>
  </si>
  <si>
    <t xml:space="preserve">zhutněná zemní pláň min 30 MPa nebo 45 MPa, min.100% PS : 
úprava podloží vozovky v případě nesplnění únosnosti pláně dle PD : 
položka bude čerpána pouze v případě nevyhovující statické zatěžovací zkoušky na zemní pláni,  : 
a se souhlasem investora případně TDI   !!!!!!!!! : 
(v případě nutnosti úprava podloží vozovky - aktivní zóny v tl.400 mm, ověří se zkušebním úsekem) : 
položka obsahuje : 
- odkopávku zeminy tl.400 mm vč.naložení, odvozu a likvidace zeminy na skládce : 
- násyp štěrkodrti tl.400 mm (2x 200 mm) frakce 0-120 mm : 
SKLADBA CH1 - CHODNÍK - KRYT Z BETONOVÉ (ZÁMKOVÉ) DLAŽBY : 
15,70 15.700000 = 15,70000 [A]</t>
  </si>
  <si>
    <t>271531114R00</t>
  </si>
  <si>
    <t>Polštář základu z kameniva drceného 8-16 mm</t>
  </si>
  <si>
    <t>podklad ze štěrkodrti tl.250 mm - pod obrubníky : 
(7,40+3,10+1,00)*0,35*0,25
podklad ze štěrkodrti tl.150 mm - pod obrubníky : 
9,60*0,35*0,15 1.510250 = 1,51025 [A]</t>
  </si>
  <si>
    <t>457621412R00</t>
  </si>
  <si>
    <t>Těsnění z asfaltobet. úprava spár zálivkou 2 kg/m</t>
  </si>
  <si>
    <t>UTĚSNĚNÍ PRACOVNÍ SPÁRY : 
proříznutí, včištění, utěsnění asf. zálivkou : 
v nutném rozsahu vysprávky okraje vozovky, fakturováno dle skutečného rozsahu : 
3,80 3.800000 = 3,80000 [A]</t>
  </si>
  <si>
    <t>5</t>
  </si>
  <si>
    <t>Komunikace</t>
  </si>
  <si>
    <t>564-001</t>
  </si>
  <si>
    <t>D+M vysprávky asfaltového krytu</t>
  </si>
  <si>
    <t>uvažuje se šířka cca 1 m za obrubníkem</t>
  </si>
  <si>
    <t>v nutném rozsahu vysprávky okraje vozovky, fakturováno dle skutečného rozsahu : 
0,10 0.100000 = 0,10000 [A]</t>
  </si>
  <si>
    <t>564861111RT2</t>
  </si>
  <si>
    <t>Podklad ze štěrkodrti po zhutnění tloušťky 20 cm, štěrkodrť frakce 0-32 mm</t>
  </si>
  <si>
    <t>SKLADBA CH1 - CHODNÍK - KRYT Z BETONOVÉ (ZÁMKOVÉ) DLAŽBY : 
15,70 15.700000 = 15,70000 [A]</t>
  </si>
  <si>
    <t>592-001</t>
  </si>
  <si>
    <t>Dlažba zámková - hmatový kontrast_200x200x60 mm, šedá bez zkosených hran (fazet)</t>
  </si>
  <si>
    <t>SKLADBA CH1 - CHODNÍK - KRYT Z BETONOVÉ (ZÁMKOVÉ) DLAŽBY : 
zámková dlažba - hmatový kontrast : 
tl. 60 mm, šedá bez zkosených hran (fazet), rozměr 200x200 : 
0,88*1,05 0.924000 = 0,92400 [A]</t>
  </si>
  <si>
    <t>592-002</t>
  </si>
  <si>
    <t>Dlažba zámková - hmatový kontrast_100x200x60 mm, šedá bez zkosených hran (fazet)</t>
  </si>
  <si>
    <t>SKLADBA CH1 - CHODNÍK - KRYT Z BETONOVÉ (ZÁMKOVÉ) DLAŽBY : 
zámková dlažba - hmatový kontrast : 
tl. 60 mm, šedá bez zkosených hran (fazet), rozměr 100x200 : 
0,47*1,05 0.493500 = 0,49350 [A]</t>
  </si>
  <si>
    <t>59245267R</t>
  </si>
  <si>
    <t>Dlažba BEST KLASIKO červená pro nevidomé 20x10x6, povrch STANDARD</t>
  </si>
  <si>
    <t>SKLADBA CH1 - CHODNÍK - KRYT Z BETONOVÉ (ZÁMKOVÉ) DLAŽBY : 
zámková dlažba - bezbariérové úpravy - varovné a signální pásy : 
tl. 60 mm, červená reliéfní slepecká, rozměr 100x200 : 
1,55*1,05 1.627500 = 1,62750 [A]</t>
  </si>
  <si>
    <t>59245308R</t>
  </si>
  <si>
    <t xml:space="preserve">Dlažba BEST KLASIKO přírodní  20 x10 x 6</t>
  </si>
  <si>
    <t>SKLADBA CH1 - CHODNÍK - KRYT Z BETONOVÉ (ZÁMKOVÉ) DLAŽBY : 
zámková dlažba - základní, šedá : 
tl. 60 mm, rozměr 100x200 (případně dle požadavku objednatele) : 
12,80*1,05 13.440000 = 13,44000 [A]</t>
  </si>
  <si>
    <t>596215021R00</t>
  </si>
  <si>
    <t>Kladení zámkové dlažby tl. 6 cm do drtě tl. 4 cm</t>
  </si>
  <si>
    <t>596291111R00</t>
  </si>
  <si>
    <t>Řezání zámkové dlažby tl. 60 mm</t>
  </si>
  <si>
    <t>SKLADBA CH1 - CHODNÍK - KRYT Z BETONOVÉ (ZÁMKOVÉ) DLAŽBY : 
3,00 3.000000 = 3,00000 [A]</t>
  </si>
  <si>
    <t>91</t>
  </si>
  <si>
    <t>Doplňující práce na komunikaci</t>
  </si>
  <si>
    <t>59217337R</t>
  </si>
  <si>
    <t>Obrubník zahradní ABO 5-20 v. 250 x 50 x 500 mm přírodní</t>
  </si>
  <si>
    <t>kus</t>
  </si>
  <si>
    <t xml:space="preserve">obrubníky kladeny do betonového lože z betonu C16/20-XF1 : 
nutno ocenit položku s tímto druhem betonu : 
zahradní obrubník (š. 50 mm, v. 200 nebo 250 mm, dl. 500 nebo 1000 mm) : 
Začátek provozního součtu
  9,60
Konec provozního součtu
9,60*2*1,02 19.584000 = 19,58400 [A]</t>
  </si>
  <si>
    <t>59217472R</t>
  </si>
  <si>
    <t>Obrubník silniční výška 250 mm, 1000 x 150 mm šedý</t>
  </si>
  <si>
    <t xml:space="preserve">obrubníky kladeny do betonového lože z betonu C16/20-XF1 : 
nutno ocenit položku s tímto druhem betonu : 
silniční obrubník (š. 150 mm, v. 250 mm, dl. 1000 mm) : 
Začátek provozního součtu
  7,40
Konec provozního součtu
7,40*1,02 7.548000 = 7,54800 [A]</t>
  </si>
  <si>
    <t>59217476R</t>
  </si>
  <si>
    <t>Obrubník silniční nájezdový výška 150 mm, 1000 x 150 mm šedý</t>
  </si>
  <si>
    <t xml:space="preserve">obrubníky kladeny do betonového lože z betonu C16/20-XF1 : 
nutno ocenit položku s tímto druhem betonu : 
nájezdový obrubník (š. 150 mm, v. 150 mm, dl. 1000 mm) : 
Začátek provozního součtu
  3,10
Konec provozního součtu
3,10*1,02 3.162000 = 3,16200 [A]</t>
  </si>
  <si>
    <t>59217481R</t>
  </si>
  <si>
    <t>Obrubník silniční přechodový P výška 150 - 250 mm, 1000 x 150 mm šedý</t>
  </si>
  <si>
    <t xml:space="preserve">obrubníky kladeny do betonového lože z betonu C16/20-XF1 : 
nutno ocenit položku s tímto druhem betonu : 
přechodový obrubník pravý (š. 150 mm, v. 150-250 mm, dl. 1000 mm) : 
Začátek provozního součtu
  1,00
Konec provozního součtu
1,00*1,02 1.020000 = 1,02000 [A]</t>
  </si>
  <si>
    <t>916561111R00</t>
  </si>
  <si>
    <t>Osazení záhon.obrubníků do lože z C 12/15 s opěrou</t>
  </si>
  <si>
    <t>obrubníky kladeny do betonového lože z betonu C16/20-XF1 : 
nutno ocenit položku s tímto druhem betonu : 
zahradní obrubník (š. 50 mm, v. 200 nebo 250 mm, dl. 500 nebo 1000 mm) : 
9,60 9.600000 = 9,60000 [A]</t>
  </si>
  <si>
    <t>917862114R00</t>
  </si>
  <si>
    <t>Osazení stojatého obrubníku betonového, s boční opěrou, do lože z betonu C 25/30</t>
  </si>
  <si>
    <t>obrubníky kladeny do betonového lože z betonu C16/20-XF1 : 
nutno ocenit položku s tímto druhem betonu : 
silniční obrubník (š. 150 mm, v. 250 mm, dl. 1000 mm) : 
7,40
nájezdový obrubník (š. 150 mm, v. 150 mm, dl. 1000 mm) : 
3,10
přechodový obrubník pravý (š. 150 mm, v. 150-250 mm, dl. 1000 mm) : 
1,00 11.500000 = 11,50000 [A]</t>
  </si>
  <si>
    <t>919735112R00</t>
  </si>
  <si>
    <t>Řezání stávajícího živičného krytu tl. 5 - 10 cm</t>
  </si>
  <si>
    <t>proříznutí stáv. asf. krytu do hl. 100 mm : 
3,80 3.800000 = 3,80000 [A]</t>
  </si>
  <si>
    <t>91.2</t>
  </si>
  <si>
    <t>Dopravní značení</t>
  </si>
  <si>
    <t>912-001</t>
  </si>
  <si>
    <t>D+M vodorovné dopravní značení_V 7b_místo pro přecházení_barva bílá, kompletní provedení</t>
  </si>
  <si>
    <t>998223011R00</t>
  </si>
  <si>
    <t>Přesun hmot, pozemní komunikace, kryt dlážděný</t>
  </si>
  <si>
    <t>Hmotnosti z položek s pořadovými čísly: : 
12,13,14,15,16,18,19,20,21,22,23,25,26,27,28, : 
Součet: : 17,77323 17.773230 = 17,77323 [A]</t>
  </si>
  <si>
    <t>D96</t>
  </si>
  <si>
    <t>Přesuny suti a vybouraných hmot</t>
  </si>
  <si>
    <t>979082312R00</t>
  </si>
  <si>
    <t>Vodorovná doprava suti a hmot po suchu do 500 m</t>
  </si>
  <si>
    <t>Včetně:
- při vodorovné dopravě po suchu : přepravy za ztížených provozních podmínek,
- při vodorovné dopravě po vodě : vyložení na hromady na suchu nebo na přeložení na dopravní prostředek na suchu do 15 m vodorovně a současně do 4 m svisle,
- při nakládání nebo překládání : dopravy do 15 m vodorovně a současně do 4 m svisle.</t>
  </si>
  <si>
    <t>Demontážní hmotnosti z položek s pořadovými čísly: : 
1,2,3,4, : 
Součet: : 6,56650 6.566500 = 6,56650 [A]</t>
  </si>
  <si>
    <t>979088212R00</t>
  </si>
  <si>
    <t>Nakládání suti na dopr.prostředky-zvlášt.zakl.obj.</t>
  </si>
  <si>
    <t>181</t>
  </si>
  <si>
    <t>00572410R</t>
  </si>
  <si>
    <t>Směs travní parková II. mírná zátěž PROFI</t>
  </si>
  <si>
    <t>kg</t>
  </si>
  <si>
    <t xml:space="preserve">vegetační úpravy - zatravnění : 
- zatravnění - úprava ploch zasažených stavbou, ohumusování tl. 100 mm, zatravnění : 
Začátek provozního součtu
  9,15
Konec provozního součtu
9,15*0,09*1,10 0.905850 = 0,90585 [A]</t>
  </si>
  <si>
    <t>vegetační úpravy - zatravnění : 
- zatravnění - úprava ploch zasažených stavbou, ohumusování tl. 100 mm, zatravnění : 
9,15*0,10 0.915000 = 0,91500 [A]</t>
  </si>
  <si>
    <t>180402112R00</t>
  </si>
  <si>
    <t>Založení trávníku parkového výsevem svah do 1:2</t>
  </si>
  <si>
    <t>vegetační úpravy - zatravnění : 
- zatravnění - úprava ploch zasažených stavbou, ohumusování tl. 100 mm, zatravnění : 
9,15 9.150000 = 9,15000 [A]</t>
  </si>
  <si>
    <t>181101132R00</t>
  </si>
  <si>
    <t>Úprava pozemku s rozpoj. a přehrn. hor. 3 do 40 m</t>
  </si>
  <si>
    <t>182001112R00</t>
  </si>
  <si>
    <t>Plošná úprava terénu, nerovnosti do 10 cm svah 1:2</t>
  </si>
  <si>
    <t>182101101R00</t>
  </si>
  <si>
    <t>Svahování v zářezech v hor. 1 - 4</t>
  </si>
  <si>
    <t>182301121R00</t>
  </si>
  <si>
    <t>Rozprostření ornice, svah, tl. do 10 cm, do 500 m2</t>
  </si>
  <si>
    <t xml:space="preserve">BOURÁNÍ - STÁVAJÍCÍ  VOZOVKA S ASFLTOVÝM KRYTEM / PENETRAČNÍM MAKADAMEM : 
odstranění krytové asf. vrstvy a penetračního makadamu (tl. 200 mm) - využití pro SO 101 : 
výšková úprava - zvýšení nivelety nebo do rozšíření vozovky silnice : 
20,46 20.460000 = 20,46000 [A]</t>
  </si>
  <si>
    <t>odhumusování 100 mm, uložení na dočasnou deponii : 
452,40*0,10 45.240000 = 45,24000 [A]</t>
  </si>
  <si>
    <t>122201102R00</t>
  </si>
  <si>
    <t>Odkopávky nezapažené v hor. 3 do 1000 m3</t>
  </si>
  <si>
    <t>ZEMNÍ PRÁCE - VÝKOPY : 
zemní práce na úroveň zemní pláně komunikace, navazující hrubé terénní úpravy a svahování : 
(výkop) - využití pro doplnění násypu : 
166,00 166.000000 = 166,00000 [A]</t>
  </si>
  <si>
    <t>přemístění zeminy do násypů : 
ZEMNÍ PRÁCE - NÁSYPY : 
zemní práce na úroveň zemní pláně komunikace, navazující hrubé terénní úpravy : 
(násyp) - doplnění násypu provedeno se zazubením svahu (viz PD) : 
520,00 520.000000 = 520,00000 [A]</t>
  </si>
  <si>
    <t>167101102R00</t>
  </si>
  <si>
    <t>Nakládání výkopku z hor. 1 ÷ 4 v množství nad 100 m3</t>
  </si>
  <si>
    <t>ZEMNÍ PRÁCE - NÁSYPY : 
zemní práce na úroveň zemní pláně komunikace, navazující hrubé terénní úpravy : 
(násyp) - doplnění násypu provedeno se zazubením svahu (viz PD) : 
520,00 520.000000 = 520,00000 [A]</t>
  </si>
  <si>
    <t>zhutněná zemní pláň, Edef,2=min.30 MPa, min. 100 % PS : 
SKLADBA CH1 - CHODNÍK - KRYT Z BETONOVÉ (ZÁMKOVÉ) DLAŽBY : 
319,30 319.300000 = 319,30000 [A]</t>
  </si>
  <si>
    <t>190-001</t>
  </si>
  <si>
    <t xml:space="preserve">zhutněná zemní pláň min 30 MPa nebo 45 MPa, min.100% PS : 
úprava podloží vozovky v případě nesplnění únosnosti pláně dle PD : 
položka bude čerpána pouze v případě nevyhovující statické zatěžovací zkoušky na zemní pláni,  : 
a se souhlasem investora případně TDI   !!!!!!!!! : 
(v případě nutnosti úprava podloží vozovky - aktivní zóny v tl.400 mm, ověří se zkušebním úsekem) : 
položka obsahuje : 
- odkopávku zeminy tl.400 mm vč.naložení, odvozu a likvidace zeminy na skládce : 
- násyp štěrkodrti tl.400 mm (2x 200 mm) frakce 0-120 mm : 
SKLADBA CH1 - CHODNÍK - KRYT Z BETONOVÉ (ZÁMKOVÉ) DLAŽBY : 
319,30 319.300000 = 319,30000 [A]</t>
  </si>
  <si>
    <t>Kácení stromů, včetně odstranění kořenů, odvozu a likvidace</t>
  </si>
  <si>
    <t>KÁCENÍ STROMŮ - mimo lesní pozemek : 
6,00 6.000000 = 6,00000 [A]</t>
  </si>
  <si>
    <t>190-003</t>
  </si>
  <si>
    <t>KÁCENÍ STROMŮ - lesní pozemek : 
7,00 7.000000 = 7,00000 [A]</t>
  </si>
  <si>
    <t>190-004</t>
  </si>
  <si>
    <t>Odstranění náletové zeleně, odstranění keřů, trávy, odvoz a likvidace</t>
  </si>
  <si>
    <t>ODSTRANĚNÍ NÁLETOVÉ ZELENĚ, VYČIŠTĚNÍ POZEMKU - lesní pozemek : 
875,00 875.000000 = 875,00000 [A]</t>
  </si>
  <si>
    <t>podklad ze štěrkodrti tl.250 mm - pod obrubníky : 
(219,90+6,10+1,00+1,00)*0,35*0,25
podklad ze štěrkodrti tl.150 mm - pod obrubníky : 
227,70*0,35*0,15
podklad ze štěrkodrti tl.150 mm - pod palisády : 
8,50*1,00*0,15 33.179250 = 33,17925 [A]</t>
  </si>
  <si>
    <t>3</t>
  </si>
  <si>
    <t>Svislé a kompletní konstrukce</t>
  </si>
  <si>
    <t>338920025R00</t>
  </si>
  <si>
    <t>Osazení betonové palisády, š. do 20 cm, dl. 200 cm</t>
  </si>
  <si>
    <t>betonová palisáda (průměr 200 mm, výška prvku 2000 mm) : 
betonové lože + obetonování 1/3 výšky C20/25 XF1, tl. min. 150 mm : 
8,50 8.500000 = 8,50000 [A]</t>
  </si>
  <si>
    <t>592-800</t>
  </si>
  <si>
    <t>Palisáda betonová masivní přírodní pr.200 mm, výška 2000 mm</t>
  </si>
  <si>
    <t xml:space="preserve">betonová palisáda (průměr 200 mm, výška prvku 2000 mm) : 
betonové lože + obetonování 1/3 výšky C20/25 XF1, tl. min. 150 mm : 
Začátek provozního součtu
  8,50/0,175
Konec provozního součtu
48,57143*1,05 51.000000 = 51,00000 [A]</t>
  </si>
  <si>
    <t>463-001</t>
  </si>
  <si>
    <t>D+M opevnění lomovým kamenem do betonu</t>
  </si>
  <si>
    <t>osazení do betonu</t>
  </si>
  <si>
    <t>přípojky k vpustím_vyústění na svath_v místě vyústění opevnění lom. kamenem do betonu : 
4*2,00*0,30 2.400000 = 2,40000 [A]</t>
  </si>
  <si>
    <t>SKLADBA CH1 - CHODNÍK - KRYT Z BETONOVÉ (ZÁMKOVÉ) DLAŽBY : 
319,30 319.300000 = 319,30000 [A]</t>
  </si>
  <si>
    <t>SKLADBA CH1 - CHODNÍK - KRYT Z BETONOVÉ (ZÁMKOVÉ) DLAŽBY : 
zámková dlažba - hmatový kontrast : 
tl. 60 mm, šedá bez zkosených hran (fazet), rozměr 200x200 : 
1,70*1,05 1.785000 = 1,78500 [A]</t>
  </si>
  <si>
    <t>SKLADBA CH1 - CHODNÍK - KRYT Z BETONOVÉ (ZÁMKOVÉ) DLAŽBY : 
zámková dlažba - hmatový kontrast : 
tl. 60 mm, šedá bez zkosených hran (fazet), rozměr 100x200 : 
0,90*1,05 0.945000 = 0,94500 [A]</t>
  </si>
  <si>
    <t>SKLADBA CH1 - CHODNÍK - KRYT Z BETONOVÉ (ZÁMKOVÉ) DLAŽBY : 
zámková dlažba - bezbariérové úpravy - varovné a signální pásy : 
tl. 60 mm, červená reliéfní slepecká, rozměr 100x200 : 
2,90*1,05 3.045000 = 3,04500 [A]</t>
  </si>
  <si>
    <t>SKLADBA CH1 - CHODNÍK - KRYT Z BETONOVÉ (ZÁMKOVÉ) DLAŽBY : 
zámková dlažba - základní, šedá : 
tl. 60 mm, rozměr 100x200 (případně dle požadavku objednatele) : 
313,80*1,05 329.490000 = 329,49000 [A]</t>
  </si>
  <si>
    <t>SKLADBA CH1 - CHODNÍK - KRYT Z BETONOVÉ (ZÁMKOVÉ) DLAŽBY : 
60,00 60.000000 = 60,00000 [A]</t>
  </si>
  <si>
    <t>767</t>
  </si>
  <si>
    <t>Konstrukce zámečnické</t>
  </si>
  <si>
    <t>767-001</t>
  </si>
  <si>
    <t>D+M ocelové zábradlí na palisádách</t>
  </si>
  <si>
    <t>na palisádě ocelové zábradlí výšky 1,10 m (délka 8,00 m) se svislou výplní včetně protikorozní ochrany žárovým zinkováním, kotvení do betonu pomocí patních desek 
(provedení - vzorové listy staveb PL, VL4 - MOSTY, 507.01)</t>
  </si>
  <si>
    <t>8</t>
  </si>
  <si>
    <t>Trubní vedení</t>
  </si>
  <si>
    <t>831350012RAB</t>
  </si>
  <si>
    <t>Kanalizace z trub PVC hrdlových D 160 mm, hloubka 1,5 m</t>
  </si>
  <si>
    <t>přípojky k uličním vpustím s vyústěním na svah : 
4*8,00 32.000000 = 32,00000 [A]</t>
  </si>
  <si>
    <t>894411010RAF</t>
  </si>
  <si>
    <t>Vpusť uliční z dílců DN 450,s odkalištěm,napojení, DN 150, mříž litina 500x500 40 t, hl. 1,67 m</t>
  </si>
  <si>
    <t xml:space="preserve">nová uliční vpusť (celá sestava včetně mříže, únosnost min. D400), kompletní provedení  : 
4,00 4.000000 = 4,00000 [A]</t>
  </si>
  <si>
    <t xml:space="preserve">obrubníky kladeny do betonového lože z betonu C16/20-XF1 : 
nutno ocenit položku s tímto druhem betonu : 
zahradní obrubník (š. 50 mm, v. 200 nebo 250 mm, dl. 500 nebo 1000 mm) : 
Začátek provozního součtu
  227,70
Konec provozního součtu
227,70*2*1,02 464.508000 = 464,50800 [A]</t>
  </si>
  <si>
    <t xml:space="preserve">obrubníky kladeny do betonového lože z betonu C16/20-XF1 : 
nutno ocenit položku s tímto druhem betonu : 
silniční obrubník (š. 150 mm, v. 250 mm, dl. 1000 mm) : 
Začátek provozního součtu
  219,90
Konec provozního součtu
219,90*1,02 224.298000 = 224,29800 [A]</t>
  </si>
  <si>
    <t xml:space="preserve">obrubníky kladeny do betonového lože z betonu C16/20-XF1 : 
nutno ocenit položku s tímto druhem betonu : 
nájezdový obrubník (š. 150 mm, v. 150 mm, dl. 1000 mm) : 
Začátek provozního součtu
  6,10
Konec provozního součtu
6,10*1,02 6.222000 = 6,22200 [A]</t>
  </si>
  <si>
    <t>59217480R</t>
  </si>
  <si>
    <t>Obrubník silniční přechodový L výška 150 - 250 mm, 1000 x 150 mm šedý</t>
  </si>
  <si>
    <t xml:space="preserve">obrubníky kladeny do betonového lože z betonu C16/20-XF1 : 
nutno ocenit položku s tímto druhem betonu : 
přechodový obrubník levý (š. 150 mm, v. 150-250 mm, dl. 1000 mm) : 
Začátek provozního součtu
  1,00
Konec provozního součtu
1,00*1,02 1.020000 = 1,02000 [A]</t>
  </si>
  <si>
    <t>obrubníky kladeny do betonového lože z betonu C16/20-XF1 : 
nutno ocenit položku s tímto druhem betonu : 
zahradní obrubník (š. 50 mm, v. 200 nebo 250 mm, dl. 500 nebo 1000 mm) : 
227,70 227.700000 = 227,70000 [A]</t>
  </si>
  <si>
    <t>obrubníky kladeny do betonového lože z betonu C16/20-XF1 : 
nutno ocenit položku s tímto druhem betonu : 
silniční obrubník (š. 150 mm, v. 250 mm, dl. 1000 mm) : 
219,90
nájezdový obrubník (š. 150 mm, v. 150 mm, dl. 1000 mm) : 
6,10
přechodový obrubník pravý (š. 150 mm, v. 150-250 mm, dl. 1000 mm) : 
1,00
přechodový obrubník levý (š. 150 mm, v. 150-250 mm, dl. 1000 mm) : 
1,00 228.000000 = 228,00000 [A]</t>
  </si>
  <si>
    <t>Hmotnosti z položek s pořadovými čísly: : 
12,13,14,15,16,17,18,19,20,21,22,25,26,27,28,29,30,31, : 
Součet: : 387,09940 387.099400 = 387,09940 [A]</t>
  </si>
  <si>
    <t>Demontážní hmotnosti z položek s pořadovými čísly: : 
1,18, : 
Součet: : 9,02220 9.022200 = 9,02220 [A]</t>
  </si>
  <si>
    <t xml:space="preserve">vegetační úpravy - zatravnění : 
- zatravnění - úprava ploch zasažených stavbou, ohumusování tl. 100 mm, zatravnění : 
Začátek provozního součtu
  617,30
Konec provozního součtu
617,30*0,09*1,10 61.112700 = 61,11270 [A]</t>
  </si>
  <si>
    <t>vegetační úpravy - zatravnění : 
- zatravnění - úprava ploch zasažených stavbou, ohumusování tl. 100 mm, zatravnění : 
617,30*0,10 61.730000 = 61,73000 [A]</t>
  </si>
  <si>
    <t>vegetační úpravy - zatravnění : 
- zatravnění - úprava ploch zasažených stavbou, ohumusování tl. 100 mm, zatravnění : 
617,30 617.300000 = 617,30000 [A]</t>
  </si>
  <si>
    <t>182301131R00</t>
  </si>
  <si>
    <t>Rozprostření ornice, svah, tl. do 10 cm, nad 500m2</t>
  </si>
  <si>
    <t xml:space="preserve">BOURÁNÍ - STÁVAJÍCÍ  VOZOVKA S ASFLTOVÝM KRYTEM / PENETRAČNÍM MAKADAMEM : 
odstranění krytové asf. vrstvy a penetračního makadamu (tl. 200 mm) - využití pro SO 101 : 
výšková úprava - zvýšení nivelety nebo do rozšíření vozovky silnice : 
25,90 25.900000 = 25,90000 [A]</t>
  </si>
  <si>
    <t>odhumusování 100 mm, uložení na dočasnou deponii : 
44,40*0,10 4.440000 = 4,44000 [A]</t>
  </si>
  <si>
    <t>ZEMNÍ PRÁCE - VÝKOPY : 
zemní práce na úroveň zemní pláně komunikace, navazující hrubé terénní úpravy a svahování : 
(výkop) - využití pro doplnění násypu : 
5,00 5.000000 = 5,00000 [A]</t>
  </si>
  <si>
    <t>přemístění zeminy do násypů : 
ZEMNÍ PRÁCE - VÝKOPY : 
zemní práce na úroveň zemní pláně komunikace, navazující hrubé terénní úpravy a svahování : 
(výkop) - využití pro doplnění násypu : 
5,00 5.000000 = 5,00000 [A]</t>
  </si>
  <si>
    <t>zhutněná zemní pláň, Edef,2=min.30 MPa, min. 100 % PS : 
SKLADBA CH1 - CHODNÍK - KRYT Z BETONOVÉ (ZÁMKOVÉ) DLAŽBY : 
51,55
SKLADBA CH1 - CHODNÍK V MÍSTĚ SJEZDU - KRYT Z BETONOVÉ (ZÁMKOVÉ) DLAŽBY : 
9,50 61.050000 = 61,05000 [A]</t>
  </si>
  <si>
    <t xml:space="preserve">zhutněná zemní pláň min 30 MPa nebo 45 MPa, min.100% PS : 
úprava podloží vozovky v případě nesplnění únosnosti pláně dle PD : 
položka bude čerpána pouze v případě nevyhovující statické zatěžovací zkoušky na zemní pláni,  : 
a se souhlasem investora případně TDI   !!!!!!!!! : 
(v případě nutnosti úprava podloží vozovky - aktivní zóny v tl.400 mm, ověří se zkušebním úsekem) : 
položka obsahuje : 
- odkopávku zeminy tl.400 mm vč.naložení, odvozu a likvidace zeminy na skládce : 
- násyp štěrkodrti tl.400 mm (2x 200 mm) frakce 0-120 mm : 
SKLADBA CH1 - CHODNÍK - KRYT Z BETONOVÉ (ZÁMKOVÉ) DLAŽBY : 
51,55
SKLADBA CH1 - CHODNÍK V MÍSTĚ SJEZDU - KRYT Z BETONOVÉ (ZÁMKOVÉ) DLAŽBY : 
9,50 61.050000 = 61,05000 [A]</t>
  </si>
  <si>
    <t>podklad ze štěrkodrti tl.250 mm - pod obrubníky : 
(30,65+12,05+2,00+2,00)*0,35*0,25
podklad ze štěrkodrti tl.150 mm - pod obrubníky : 
47,00*0,35*0,15 6.553750 = 6,55375 [A]</t>
  </si>
  <si>
    <t>SKLADBA CH1 - CHODNÍK - KRYT Z BETONOVÉ (ZÁMKOVÉ) DLAŽBY : 
51,55 51.550000 = 51,55000 [A]</t>
  </si>
  <si>
    <t>564871111RT2</t>
  </si>
  <si>
    <t>Podklad ze štěrkodrti po zhutnění tloušťky 25 cm, štěrkodrť frakce 0-32 mm</t>
  </si>
  <si>
    <t>SKLADBA CH1 - CHODNÍK V MÍSTĚ SJEZDU - KRYT Z BETONOVÉ (ZÁMKOVÉ) DLAŽBY : 
9,50 9.500000 = 9,50000 [A]</t>
  </si>
  <si>
    <t>SKLADBA CH1 - CHODNÍK - KRYT Z BETONOVÉ (ZÁMKOVÉ) DLAŽBY : 
zámková dlažba - hmatový kontrast : 
tl. 60 mm, šedá bez zkosených hran (fazet), rozměr 200x200 : 
1,75*1,05 1.837500 = 1,83750 [A]</t>
  </si>
  <si>
    <t>592-003</t>
  </si>
  <si>
    <t>Dlažba zámková - hmatový kontrast_200x200x80 mm, šedá bez zkosených hran (fazet)</t>
  </si>
  <si>
    <t>SKLADBA CH1 - CHODNÍK V MÍSTĚ SJEZDU - KRYT Z BETONOVÉ (ZÁMKOVÉ) DLAŽBY : 
zámková dlažba - hmatový kontrast : 
tl. 80 mm, šedá bez zkosených hran (fazet), rozměr 200x200 : 
1,50*1,05 1.575000 = 1,57500 [A]</t>
  </si>
  <si>
    <t>592-004</t>
  </si>
  <si>
    <t>Dlažba zámková - hmatový kontrast_100x200x80 mm, šedá bez zkosených hran (fazet)</t>
  </si>
  <si>
    <t>SKLADBA CH1 - CHODNÍK V MÍSTĚ SJEZDU - KRYT Z BETONOVÉ (ZÁMKOVÉ) DLAŽBY : 
zámková dlažba - hmatový kontrast : 
tl. 80 mm, šedá bez zkosených hran (fazet), rozměr 100x200 : 
0,80*1,05 0.840000 = 0,84000 [A]</t>
  </si>
  <si>
    <t>59245264R</t>
  </si>
  <si>
    <t>Dlažba BEST KLASIKO standard červená pro nevidomé 200 x 100 x 80 mm</t>
  </si>
  <si>
    <t>SKLADBA CH1 - CHODNÍK V MÍSTĚ SJEZDU - KRYT Z BETONOVÉ (ZÁMKOVÉ) DLAŽBY : 
zámková dlažba - bezbariérové úpravy : 
tl. 80 mm, červená reliéfní slepecká, rozměr 100x200 : 
2,50*1,05 2.625000 = 2,62500 [A]</t>
  </si>
  <si>
    <t>592452655R</t>
  </si>
  <si>
    <t>Dlažba BEST KLASIKO standard přírodní 200 x 100 x 80 mm</t>
  </si>
  <si>
    <t>SKLADBA CH1 - CHODNÍK V MÍSTĚ SJEZDU - KRYT Z BETONOVÉ (ZÁMKOVÉ) DLAŽBY : 
zámková dlažba - základní, šedá : 
tl. 80 mm, rozměr 100x200 (případně dle požadavku objednatele) : 
4,70*1,05 4.935000 = 4,93500 [A]</t>
  </si>
  <si>
    <t>SKLADBA CH1 - CHODNÍK - KRYT Z BETONOVÉ (ZÁMKOVÉ) DLAŽBY : 
zámková dlažba - bezbariérové úpravy - varovné a signální pásy : 
tl. 60 mm, červená reliéfní slepecká, rozměr 100x200 : 
3,20*1,05 3.360000 = 3,36000 [A]</t>
  </si>
  <si>
    <t>SKLADBA CH1 - CHODNÍK - KRYT Z BETONOVÉ (ZÁMKOVÉ) DLAŽBY : 
zámková dlažba - základní, šedá : 
tl. 60 mm, rozměr 100x200 (případně dle požadavku objednatele) : 
45,70*1,05 47.985000 = 47,98500 [A]</t>
  </si>
  <si>
    <t>596215040R00</t>
  </si>
  <si>
    <t>Kladení zámkové dlažby tl. 8 cm do drtě tl. 4 cm</t>
  </si>
  <si>
    <t>SKLADBA CH1 - CHODNÍK - KRYT Z BETONOVÉ (ZÁMKOVÉ) DLAŽBY : 
10,00 10.000000 = 10,00000 [A]</t>
  </si>
  <si>
    <t>596291113R00</t>
  </si>
  <si>
    <t>Řezání zámkové dlažby tl. 80 mm</t>
  </si>
  <si>
    <t>SKLADBA CH1 - CHODNÍK V MÍSTĚ SJEZDU - KRYT Z BETONOVÉ (ZÁMKOVÉ) DLAŽBY : 
2,00 2.000000 = 2,00000 [A]</t>
  </si>
  <si>
    <t xml:space="preserve">obrubníky kladeny do betonového lože z betonu C16/20-XF1 : 
nutno ocenit položku s tímto druhem betonu : 
zahradní obrubník (š. 50 mm, v. 200 nebo 250 mm, dl. 500 nebo 1000 mm) : 
Začátek provozního součtu
  47,00
Konec provozního součtu
47,00*2*1,02 95.880000 = 95,88000 [A]</t>
  </si>
  <si>
    <t xml:space="preserve">obrubníky kladeny do betonového lože z betonu C16/20-XF1 : 
nutno ocenit položku s tímto druhem betonu : 
silniční obrubník (š. 150 mm, v. 250 mm, dl. 1000 mm) : 
Začátek provozního součtu
  30,65
Konec provozního součtu
30,65*1,02 31.263000 = 31,26300 [A]</t>
  </si>
  <si>
    <t xml:space="preserve">obrubníky kladeny do betonového lože z betonu C16/20-XF1 : 
nutno ocenit položku s tímto druhem betonu : 
nájezdový obrubník (š. 150 mm, v. 150 mm, dl. 1000 mm) : 
Začátek provozního součtu
  12,05
Konec provozního součtu
12,05*1,02 12.291000 = 12,29100 [A]</t>
  </si>
  <si>
    <t xml:space="preserve">obrubníky kladeny do betonového lože z betonu C16/20-XF1 : 
nutno ocenit položku s tímto druhem betonu : 
přechodový obrubník levý (š. 150 mm, v. 150-250 mm, dl. 1000 mm) : 
Začátek provozního součtu
  2,00
Konec provozního součtu
2,00*1,02 2.040000 = 2,04000 [A]</t>
  </si>
  <si>
    <t xml:space="preserve">obrubníky kladeny do betonového lože z betonu C16/20-XF1 : 
nutno ocenit položku s tímto druhem betonu : 
přechodový obrubník pravý (š. 150 mm, v. 150-250 mm, dl. 1000 mm) : 
Začátek provozního součtu
  2,00
Konec provozního součtu
2,00*1,02 2.040000 = 2,04000 [A]</t>
  </si>
  <si>
    <t>obrubníky kladeny do betonového lože z betonu C16/20-XF1 : 
nutno ocenit položku s tímto druhem betonu : 
zahradní obrubník (š. 50 mm, v. 200 nebo 250 mm, dl. 500 nebo 1000 mm) : 
47,00 47.000000 = 47,00000 [A]</t>
  </si>
  <si>
    <t>obrubníky kladeny do betonového lože z betonu C16/20-XF1 : 
nutno ocenit položku s tímto druhem betonu : 
silniční obrubník (š. 150 mm, v. 250 mm, dl. 1000 mm) : 
30,65
nájezdový obrubník (š. 150 mm, v. 150 mm, dl. 1000 mm) : 
12,05
přechodový obrubník pravý (š. 150 mm, v. 150-250 mm, dl. 1000 mm) : 
2,00
přechodový obrubník levý (š. 150 mm, v. 150-250 mm, dl. 1000 mm) : 
2,00 46.700000 = 46,70000 [A]</t>
  </si>
  <si>
    <t>Hmotnosti z položek s pořadovými čísly: : 
9,10,11,12,13,14,15,16,17,18,19,20,21,22,23,24,25,26,27,28,29,30, : 
Součet: : 73,97852 73.978520 = 73,97852 [A]</t>
  </si>
  <si>
    <t>Demontážní hmotnosti z položek s pořadovými čísly: : 
1,14, : 
Součet: : 11,39930 11.399300 = 11,39930 [A]</t>
  </si>
  <si>
    <t>Sadové úpravy</t>
  </si>
  <si>
    <t xml:space="preserve">vegetační úpravy - zatravnění : 
- zatravnění - úprava ploch zasažených stavbou, ohumusování tl. 100 mm, zatravnění : 
Začátek provozního součtu
  51,00
Konec provozního součtu
51,00*0,09*1,10 5.049000 = 5,04900 [A]</t>
  </si>
  <si>
    <t>vegetační úpravy - zatravnění : 
- zatravnění - úprava ploch zasažených stavbou, ohumusování tl. 100 mm, zatravnění : 
51,00*0,10 5.100000 = 5,10000 [A]</t>
  </si>
  <si>
    <t>vegetační úpravy - zatravnění : 
- zatravnění - úprava ploch zasažených stavbou, ohumusování tl. 100 mm, zatravnění : 
51,00 51.000000 = 51,00000 [A]</t>
  </si>
  <si>
    <t>Výšková úprava podkladu, zhutnění</t>
  </si>
  <si>
    <t>SJEZDY NOVÉ - NESTMELENÝ KRYT : 
4,50 4.500000 = 4,50000 [A]</t>
  </si>
  <si>
    <t>998222012R00</t>
  </si>
  <si>
    <t>Přesun hmot, zpevněné plochy, kryt z kameniva</t>
  </si>
  <si>
    <t>Hmotnosti z položek s pořadovými čísly: : 
8,9, : 
Součet: : 2,59255 2.592550 = 2,59255 [A]</t>
  </si>
  <si>
    <t xml:space="preserve">BOURÁNÍ - STÁVAJÍCÍ  VOZOVKA S KRYTEM ZE ZÁMKOVÉ DLAŽBY : 
odstranění zámkové dlažby (tl. 80 mm) - využití obce / likvidace : 
26,00 26.000000 = 26,00000 [A]</t>
  </si>
  <si>
    <t>113107520R00</t>
  </si>
  <si>
    <t>Odstranění podkladu pl. 50 m2,kam.drcené tl.20 cm</t>
  </si>
  <si>
    <t xml:space="preserve">BOURÁNÍ - STÁVAJÍCÍ  VOZOVKA S KRYTEM ZE ZÁMKOVÉ DLAŽBY : 
odstranění podkladní vrstvy z nestmeleného kameniva (tl. 200 mm) : 
využití pro výměnu podloží vozovky nebo pro doplnění násypu : 
26,00 26.000000 = 26,00000 [A]</t>
  </si>
  <si>
    <t>113107530R00</t>
  </si>
  <si>
    <t>Odstranění podkladu pl. 50 m2,kam.drcené tl.30 cm</t>
  </si>
  <si>
    <t>BOURÁNÍ - VOZOVKA S NESTMELENÝM KRYTEM (ŠTĚRK / ŠTĚRKODRŤ) : 
odstranění stávající konstrukce vozovky - štěrk / štěrkorť tl. 300 mm - využití pro doplnění násypu : 
29,60 29.600000 = 29,60000 [A]</t>
  </si>
  <si>
    <t>113108420R00</t>
  </si>
  <si>
    <t>Odstranění asfaltové vrstvy pl.nad 50 m2, tl.20 cm</t>
  </si>
  <si>
    <t xml:space="preserve">BOURÁNÍ - STÁVAJÍCÍ  VOZOVKA S ASFLTOVÝM KRYTEM / PENETRAČNÍM MAKADAMEM : 
odstranění krytové asf. vrstvy a penetračního makadamu (tl. 200 mm) - využití pro SO 101 : 
výšková úprava - zvýšení nivelety nebo do rozšíření vozovky silnice : 
200,80 200.800000 = 200,80000 [A]</t>
  </si>
  <si>
    <t>BOURÁNÍ - BETONOVÉ OBRUBNÍKY : 
odstranění betonových obrubníků včetně lože : 
likvidace : 
15,40 15.400000 = 15,40000 [A]</t>
  </si>
  <si>
    <t>odhumusování 100 mm, uložení na dočasnou deponii : 
155,90*0,10 15.590000 = 15,59000 [A]</t>
  </si>
  <si>
    <t>ZEMNÍ PRÁCE - VÝKOPY : 
zemní práce na úroveň zemní pláně komunikace, navazující hrubé terénní úpravy a svahování : 
(výkop) - využití pro doplnění násypu : 
60,00 60.000000 = 60,00000 [A]</t>
  </si>
  <si>
    <t>přemístění zeminy do násypů : 
ZEMNÍ PRÁCE - VÝKOPY : 
zemní práce na úroveň zemní pláně komunikace, navazující hrubé terénní úpravy a svahování : 
(výkop) - využití pro doplnění násypu : 
60,00 60.000000 = 60,00000 [A]</t>
  </si>
  <si>
    <t>174101102R00</t>
  </si>
  <si>
    <t>Zásyp ruční se zhutněním</t>
  </si>
  <si>
    <t>zpětný zásyp za palisády : 
7,50+2,00+4,00 13.500000 = 13,50000 [A]</t>
  </si>
  <si>
    <t>zhutněná zemní pláň, Edef,2=min.30 MPa, min. 100 % PS : 
SKLADBA CH1 - CHODNÍK - KRYT Z BETONOVÉ (ZÁMKOVÉ) DLAŽBY : 
215,25
SKLADBA CH1 - CHODNÍK V MÍSTĚ SJEZDU - KRYT Z BETONOVÉ (ZÁMKOVÉ) DLAŽBY : 
113,70 328.950000 = 328,95000 [A]</t>
  </si>
  <si>
    <t xml:space="preserve">zhutněná zemní pláň min 30 MPa nebo 45 MPa, min.100% PS : 
úprava podloží vozovky v případě nesplnění únosnosti pláně dle PD : 
položka bude čerpána pouze v případě nevyhovující statické zatěžovací zkoušky na zemní pláni,  : 
a se souhlasem investora případně TDI   !!!!!!!!! : 
(v případě nutnosti úprava podloží vozovky - aktivní zóny v tl.400 mm, ověří se zkušebním úsekem) : 
položka obsahuje : 
- odkopávku zeminy tl.400 mm vč.naložení, odvozu a likvidace zeminy na skládce : 
- násyp štěrkodrti tl.400 mm (2x 200 mm) frakce 0-120 mm : 
SKLADBA CH1 - CHODNÍK - KRYT Z BETONOVÉ (ZÁMKOVÉ) DLAŽBY : 
215,25
SKLADBA CH1 - CHODNÍK V MÍSTĚ SJEZDU - KRYT Z BETONOVÉ (ZÁMKOVÉ) DLAŽBY : 
113,70 328.950000 = 328,95000 [A]</t>
  </si>
  <si>
    <t>KÁCENÍ STROMŮ : 
1,00 1.000000 = 1,00000 [A]</t>
  </si>
  <si>
    <t>odstranění živého plotu, keřů, odvozu a likvidace</t>
  </si>
  <si>
    <t>živý plot a okrasná zeleň u obecního úřadu : 
20,00 20.000000 = 20,00000 [A]</t>
  </si>
  <si>
    <t>podklad ze štěrkodrti tl.250 mm - pod obrubníky : 
(127,20+62,70+9,00+9,00)*0,35*0,25
podklad ze štěrkodrti tl.150 mm - pod obrubníky : 
148,30*0,35*0,15
podklad ze štěrkodrti tl.150 mm - pod palisády : 
(6,30+18,70+3,80+7,90)*1,00*0,15 31.482000 = 31,48200 [A]</t>
  </si>
  <si>
    <t>338920022R00</t>
  </si>
  <si>
    <t>Osazení betonové palisády, š. do 20 cm, dl. 90 cm</t>
  </si>
  <si>
    <t>betonová palisáda (průměr 200 mm, výška prvku 800 mm) : 
betonové lože + obetonování 1/3 výšky C20/25 XF1, tl. min. 150 mm : 
3,80+7,90 11.700000 = 11,70000 [A]</t>
  </si>
  <si>
    <t>338920024R00</t>
  </si>
  <si>
    <t>Osazení betonové palisády, š. do 20 cm, dl. 150 cm</t>
  </si>
  <si>
    <t>betonová palisáda (průměr 200 mm, výška prvku 1500 mm) : 
betonové lože + obetonování 1/3 výšky C20/25 XF1, tl. min. 150 mm : 
6,30 6.300000 = 6,30000 [A]</t>
  </si>
  <si>
    <t>betonová palisáda (průměr 200 mm, výška prvku 2000 mm) : 
betonové lože + obetonování 1/3 výšky C20/25 XF1, tl. min. 150 mm : 
18,70 18.700000 = 18,70000 [A]</t>
  </si>
  <si>
    <t xml:space="preserve">betonová palisáda (průměr 200 mm, výška prvku 2000 mm) : 
betonové lože + obetonování 1/3 výšky C20/25 XF1, tl. min. 150 mm : 
Začátek provozního součtu
  18,70/0,175
Konec provozního součtu
106,85714*1,05 112.200000 = 112,20000 [A]</t>
  </si>
  <si>
    <t>592-801</t>
  </si>
  <si>
    <t>Palisáda betonová masivní přírodní pr.200 mm, výška 1500 mm</t>
  </si>
  <si>
    <t xml:space="preserve">betonová palisáda (průměr 200 mm, výška prvku 1500 mm) : 
betonové lože + obetonování 1/3 výšky C20/25 XF1, tl. min. 150 mm : 
Začátek provozního součtu
  6,30/0,175
Konec provozního součtu
36,00*1,05 37.800000 = 37,80000 [A]</t>
  </si>
  <si>
    <t>592-802</t>
  </si>
  <si>
    <t>Palisáda betonová masivní přírodní pr.200 mm, výška 800 mm</t>
  </si>
  <si>
    <t xml:space="preserve">betonová palisáda (průměr 200 mm, výška prvku 800 mm) : 
betonové lože + obetonování 1/3 výšky C20/25 XF1, tl. min. 150 mm : 
Začátek provozního součtu
  (3,80+7,90)/0,175
Konec provozního součtu
66,85714*1,05 70.200000 = 70,20000 [A]</t>
  </si>
  <si>
    <t>UTĚSNĚNÍ PRACOVNÍ SPÁRY : 
proříznutí, včištění, utěsnění asf. zálivkou : 
8,30 8.300000 = 8,30000 [A]</t>
  </si>
  <si>
    <t>SKLADBA CH1 - CHODNÍK - KRYT Z BETONOVÉ (ZÁMKOVÉ) DLAŽBY : 
215,25 215.250000 = 215,25000 [A]</t>
  </si>
  <si>
    <t>SKLADBA CH1 - CHODNÍK V MÍSTĚ SJEZDU - KRYT Z BETONOVÉ (ZÁMKOVÉ) DLAŽBY : 
113,70 113.700000 = 113,70000 [A]</t>
  </si>
  <si>
    <t>SKLADBA CH1 - CHODNÍK - KRYT Z BETONOVÉ (ZÁMKOVÉ) DLAŽBY : 
zámková dlažba - hmatový kontrast : 
tl. 60 mm, šedá bez zkosených hran (fazet), rozměr 200x200 : 
5,95*1,05 6.247500 = 6,24750 [A]</t>
  </si>
  <si>
    <t>SKLADBA CH1 - CHODNÍK - KRYT Z BETONOVÉ (ZÁMKOVÉ) DLAŽBY : 
zámková dlažba - hmatový kontrast : 
tl. 60 mm, šedá bez zkosených hran (fazet), rozměr 100x200 : 
3,10*1,05 3.255000 = 3,25500 [A]</t>
  </si>
  <si>
    <t>SKLADBA CH1 - CHODNÍK V MÍSTĚ SJEZDU - KRYT Z BETONOVÉ (ZÁMKOVÉ) DLAŽBY : 
zámková dlažba - hmatový kontrast : 
tl. 80 mm, šedá bez zkosených hran (fazet), rozměr 200x200 : 
28,00*1,05 29.400000 = 29,40000 [A]</t>
  </si>
  <si>
    <t>SKLADBA CH1 - CHODNÍK V MÍSTĚ SJEZDU - KRYT Z BETONOVÉ (ZÁMKOVÉ) DLAŽBY : 
zámková dlažba - hmatový kontrast : 
tl. 80 mm, šedá bez zkosených hran (fazet), rozměr 100x200 : 
8,05*1,05 8.452500 = 8,45250 [A]</t>
  </si>
  <si>
    <t>592-005</t>
  </si>
  <si>
    <t>Dlažba zámková - 200x200x60 mm, šedá, speciální dlažba s drážkami určená pro umělé vodící linie</t>
  </si>
  <si>
    <t>SKLADBA CH1 - CHODNÍK - KRYT Z BETONOVÉ (ZÁMKOVÉ) DLAŽBY : 
zámková dlažba - bezbariérové úpravy - umělá vodící linie : 
tl. 60 mm, šedá, speciální dlažba s drážkami určená pro umělé vodící linie, rozměr 200x200 : 
3,25*1,05 3.412500 = 3,41250 [A]</t>
  </si>
  <si>
    <t>592-006</t>
  </si>
  <si>
    <t>Dlažba zámková - 200x200x80 mm, šedá, speciální dlažba s drážkami určená pro umělé vodící linie</t>
  </si>
  <si>
    <t>SKLADBA CH1 - CHODNÍK V MÍSTĚ SJEZDU - KRYT Z BETONOVÉ (ZÁMKOVÉ) DLAŽBY : 
zámková dlažba - bezbariérové úpravy - umělá vodící linie : 
tl. 80 mm, šedá, speciální dlažba s drážkami určená pro umělé vodící linie, rozměr 200x200 : 
15,05*1,05 15.802500 = 15,80250 [A]</t>
  </si>
  <si>
    <t>SKLADBA CH1 - CHODNÍK V MÍSTĚ SJEZDU - KRYT Z BETONOVÉ (ZÁMKOVÉ) DLAŽBY : 
zámková dlažba - bezbariérové úpravy : 
tl. 80 mm, červená reliéfní slepecká, rozměr 100x200 : 
26,75*1,05 28.087500 = 28,08750 [A]</t>
  </si>
  <si>
    <t>SKLADBA CH1 - CHODNÍK V MÍSTĚ SJEZDU - KRYT Z BETONOVÉ (ZÁMKOVÉ) DLAŽBY : 
zámková dlažba - základní, šedá : 
tl. 80 mm, rozměr 100x200 (případně dle požadavku objednatele) : 
35,85*1,05 37.642500 = 37,64250 [A]</t>
  </si>
  <si>
    <t>SKLADBA CH1 - CHODNÍK - KRYT Z BETONOVÉ (ZÁMKOVÉ) DLAŽBY : 
zámková dlažba - bezbariérové úpravy - varovné a signální pásy : 
tl. 60 mm, červená reliéfní slepecká, rozměr 100x200 : 
4,85*1,05 5.092500 = 5,09250 [A]</t>
  </si>
  <si>
    <t>Dlažba BEST KLASIKO standard přírodní 200 x 100 x 60 mm</t>
  </si>
  <si>
    <t>SKLADBA CH1 - CHODNÍK - KRYT Z BETONOVÉ (ZÁMKOVÉ) DLAŽBY : 
zámková dlažba - základní, šedá : 
tl. 60 mm, rozměr 100x200 (případně dle požadavku objednatele) : 
198,10*1,05 208.005000 = 208,00500 [A]</t>
  </si>
  <si>
    <t>SKLADBA CH1 - CHODNÍK V MÍSTĚ SJEZDU - KRYT Z BETONOVÉ (ZÁMKOVÉ) DLAŽBY : 
40,00 40.000000 = 40,00000 [A]</t>
  </si>
  <si>
    <t>9</t>
  </si>
  <si>
    <t>Ostatní konstrukce, bourání</t>
  </si>
  <si>
    <t>900-001</t>
  </si>
  <si>
    <t>D+M stranová přeložka kabelu CETin, kompletní provedení</t>
  </si>
  <si>
    <t>90</t>
  </si>
  <si>
    <t>Oplocení</t>
  </si>
  <si>
    <t>920-001</t>
  </si>
  <si>
    <t>Odstranění stávajcího oplocení před domem č.p.2, vč.odvozu a likvidace</t>
  </si>
  <si>
    <t xml:space="preserve">obrubníky kladeny do betonového lože z betonu C16/20-XF1 : 
nutno ocenit položku s tímto druhem betonu : 
zahradní obrubník (š. 50 mm, v. 200 nebo 250 mm, dl. 500 nebo 1000 mm) : 
Začátek provozního součtu
  148,30
Konec provozního součtu
148,30*2*1,02 302.532000 = 302,53200 [A]</t>
  </si>
  <si>
    <t xml:space="preserve">obrubníky kladeny do betonového lože z betonu C16/20-XF1 : 
nutno ocenit položku s tímto druhem betonu : 
silniční obrubník (š. 150 mm, v. 250 mm, dl. 1000 mm) : 
Začátek provozního součtu
  127,20
Konec provozního součtu
127,20*1,02 129.744000 = 129,74400 [A]</t>
  </si>
  <si>
    <t xml:space="preserve">obrubníky kladeny do betonového lože z betonu C16/20-XF1 : 
nutno ocenit položku s tímto druhem betonu : 
nájezdový obrubník (š. 150 mm, v. 150 mm, dl. 1000 mm) : 
Začátek provozního součtu
  62,70
Konec provozního součtu
62,70*1,02 63.954000 = 63,95400 [A]</t>
  </si>
  <si>
    <t xml:space="preserve">obrubníky kladeny do betonového lože z betonu C16/20-XF1 : 
nutno ocenit položku s tímto druhem betonu : 
přechodový obrubník levý (š. 150 mm, v. 150-250 mm, dl. 1000 mm) : 
Začátek provozního součtu
  9,00
Konec provozního součtu
9,00*1,02 9.180000 = 9,18000 [A]</t>
  </si>
  <si>
    <t xml:space="preserve">obrubníky kladeny do betonového lože z betonu C16/20-XF1 : 
nutno ocenit položku s tímto druhem betonu : 
přechodový obrubník pravý (š. 150 mm, v. 150-250 mm, dl. 1000 mm) : 
Začátek provozního součtu
  9,00
Konec provozního součtu
9,00*1,02 9.180000 = 9,18000 [A]</t>
  </si>
  <si>
    <t>obrubníky kladeny do betonového lože z betonu C16/20-XF1 : 
nutno ocenit položku s tímto druhem betonu : 
zahradní obrubník (š. 50 mm, v. 200 nebo 250 mm, dl. 500 nebo 1000 mm) : 
148,30 148.300000 = 148,30000 [A]</t>
  </si>
  <si>
    <t>obrubníky kladeny do betonového lože z betonu C16/20-XF1 : 
nutno ocenit položku s tímto druhem betonu : 
silniční obrubník (š. 150 mm, v. 250 mm, dl. 1000 mm) : 
127,20
nájezdový obrubník (š. 150 mm, v. 150 mm, dl. 1000 mm) : 
62,70
přechodový obrubník pravý (š. 150 mm, v. 150-250 mm, dl. 1000 mm) : 
9,00
přechodový obrubník levý (š. 150 mm, v. 150-250 mm, dl. 1000 mm) : 
9,00 207.900000 = 207,90000 [A]</t>
  </si>
  <si>
    <t>proříznutí stáv. asf. krytu do hl. 100 mm : 
8,30 8.300000 = 8,30000 [A]</t>
  </si>
  <si>
    <t>Hmotnosti z položek s pořadovými čísly: : 
16,17,18,19,20,21,22,23,24,25,26,27,28,29,30,31,32,33,34,35,36,37,38,39,42,43,45,46,47,48,49, : 
Součet: : 415,11673 415.116730 = 415,11673 [A]</t>
  </si>
  <si>
    <t>979081111R00</t>
  </si>
  <si>
    <t>Odvoz suti a vybour. hmot na skládku do 1 km</t>
  </si>
  <si>
    <t>Včetně naložení na dopravní prostředek a složení na skládku, bez poplatku za skládku.</t>
  </si>
  <si>
    <t>Demontážní hmotnosti z položek s pořadovými čísly: : 
1,2,3,4,5,28, : 
Součet: : 4,13939 4.139390 = 4,13939 [A]</t>
  </si>
  <si>
    <t>979081121R00</t>
  </si>
  <si>
    <t>Příplatek k odvozu za každý další 1 km</t>
  </si>
  <si>
    <t>Demontážní hmotnosti z položek s pořadovými čísly: : 
1,2,3,4,5,28, : 
Součet: : 38,80674 38.806740 = 38,80674 [A]</t>
  </si>
  <si>
    <t>Demontážní hmotnosti z položek s pořadovými čísly: : 
1,2,3,4,5,28, : 
Součet: : 129,35580 129.355800 = 129,35580 [A]</t>
  </si>
  <si>
    <t>979999978R00</t>
  </si>
  <si>
    <t>Poplatek za recyklaci, beton lehce vyztužený, kusovost do 1600 cm2 (skup.170101)</t>
  </si>
  <si>
    <t>113106221R00</t>
  </si>
  <si>
    <t>Rozebrání dlažeb z drobných kostek v kam. těženém</t>
  </si>
  <si>
    <t>SJEZDY STÁVAJÍCÍ - KRYT Z DLAŽBY : 
odstranění stávající dlažby z kamene včetně lože dlažby / podkladu : 
dlažba se očistí a uschová pro zpětné použití, lože dlažby likvidace : 
8,00 8.000000 = 8,00000 [A]</t>
  </si>
  <si>
    <t>SJEZDY STÁVAJÍCÍ - KRYT Z DLAŽBY : 
odstranění stávající zámkové dlažby (tl. 80 mm) včetně lože dlažby / podkladu (tl. 40 mm) : 
dlažba se očistí a uschová pro zpětné použití, lože dlažby likvidace : 
42,50 42.500000 = 42,50000 [A]</t>
  </si>
  <si>
    <t>113107525R00</t>
  </si>
  <si>
    <t>Odstranění podkladu pl. 50 m2,kam.drcené tl.25 cm</t>
  </si>
  <si>
    <t>SJEZDY STÁVAJÍCÍ - NESTMELENÝ KRYT : 
odstranění stávajícího zpevnění / zeminy (tl. 250 mm), likvidace : 
19,00 19.000000 = 19,00000 [A]</t>
  </si>
  <si>
    <t>113108305R00</t>
  </si>
  <si>
    <t>Odstranění asfaltové vrstvy pl.do 50 m2, tl. 5 cm</t>
  </si>
  <si>
    <t>SJEZDY STÁVAJÍCÍ - ASFALTOVÝ KRYT : 
odstranění stávajícího asflatového krytu (tl. cca 50 mm), likvidace : 
8,00 8.000000 = 8,00000 [A]</t>
  </si>
  <si>
    <t xml:space="preserve">vegetační úpravy - zatravnění : 
- zatravnění - úprava ploch zasažených stavbou, ohumusování tl. 100 mm, zatravnění : 
Začátek provozního součtu
  67,10
Konec provozního součtu
67,10*0,09*1,10 6.642900 = 6,64290 [A]</t>
  </si>
  <si>
    <t>vegetační úpravy - zatravnění : 
- zatravnění - úprava ploch zasažených stavbou, ohumusování tl. 100 mm, zatravnění : 
67,10*0,10 6.710000 = 6,71000 [A]</t>
  </si>
  <si>
    <t>vegetační úpravy - zatravnění : 
- zatravnění - úprava ploch zasažených stavbou, ohumusování tl. 100 mm, zatravnění : 
67,10 67.100000 = 67,10000 [A]</t>
  </si>
  <si>
    <t>181-001</t>
  </si>
  <si>
    <t>D+M okrasné kamenivo - kamenná kůra (tl. 100 mm)</t>
  </si>
  <si>
    <t>VEGETAČNÍ ÚPRAVY - ÚPRAVA OKRASNÝM KAMENIVEM : 
41,40 41.400000 = 41,40000 [A]</t>
  </si>
  <si>
    <t>SJEZDY NOVÉ - NESTMELENÝ KRYT : 
19,00
SJEZDY STÁVAJÍCÍ - KRYT Z DLAŽBY : 
42,50
SJEZDY STÁVAJÍCÍ - KRYT Z DLAŽBY : 
8,00 69.500000 = 69,50000 [A]</t>
  </si>
  <si>
    <t>564-002</t>
  </si>
  <si>
    <t>D+M výšková úprava (vyrovnávka asf. směsí)_dle potřeby</t>
  </si>
  <si>
    <t>SJEZDY STÁVAJÍCÍ - ASFALTOVÝ KRYT : 
8,00 8.000000 = 8,00000 [A]</t>
  </si>
  <si>
    <t>SJEZDY NOVÉ - NESTMELENÝ KRYT : 
19,00 19.000000 = 19,00000 [A]</t>
  </si>
  <si>
    <t>577141212RT3</t>
  </si>
  <si>
    <t>Beton asfalt. ACO 8,ACO 11,ACO 16, do 3 m, tl.5 cm, plochy 101-200 m2</t>
  </si>
  <si>
    <t>591211111R00</t>
  </si>
  <si>
    <t>Kladení dlažby drobné kostky,lože z kamen.tl. 5 cm</t>
  </si>
  <si>
    <t>SJEZDY STÁVAJÍCÍ - KRYT Z DLAŽBY : 
lože dlažby (drcené kamenivo fr. 4/8 tl. 40 mm), původní dlažba z kamene : 
8,00 8.000000 = 8,00000 [A]</t>
  </si>
  <si>
    <t>SJEZDY STÁVAJÍCÍ - KRYT Z DLAŽBY : 
lože dlažby (drcené kamenivo fr. 4/8 tl. 40 mm), původní zámková dlažba (tl. 80 mm) : 
42,50 42.500000 = 42,50000 [A]</t>
  </si>
  <si>
    <t>639571311R00</t>
  </si>
  <si>
    <t>Okapový chodník - textilie proti prorůstání 45g/m2</t>
  </si>
  <si>
    <t>VEGETAČNÍ ÚPRAVY - ÚPRAVA OKRASNÝM KAMENIVEM : 
fólie proto prorůstání trávy : 
41,40 41.400000 = 41,40000 [A]</t>
  </si>
  <si>
    <t>96</t>
  </si>
  <si>
    <t>Bourání konstrukcí</t>
  </si>
  <si>
    <t>979054441R00</t>
  </si>
  <si>
    <t>Očištění vybour. dlaždic s výplní kamen. těženým</t>
  </si>
  <si>
    <t>979071121R00</t>
  </si>
  <si>
    <t>Očištění vybour. kostek drobných s výplní kam. těž</t>
  </si>
  <si>
    <t>Hmotnosti z položek s pořadovými čísly: : 
12,13,14,15,16,17,19,20, : 
Součet: : 18,34690 18.346900 = 18,34690 [A]</t>
  </si>
  <si>
    <t>Demontážní hmotnosti z položek s pořadovými čísly: : 
3,4, : 
Součet: : 11,33000 11.330000 = 11,33000 [A]</t>
  </si>
  <si>
    <t>Demontážní hmotnosti z položek s pořadovými čísly: : 
3,4, : 
Součet: : 215,27000 215.270000 = 215,27000 [A]</t>
  </si>
  <si>
    <t>979999973R00</t>
  </si>
  <si>
    <t>Poplatek za uložení, zemina a kamení, (skup.170504)</t>
  </si>
  <si>
    <t>Demontážní hmotnosti z položek s pořadovými čísly: : 
3,4, : 
Součet: : 10,45759 10.457590 = 10,45759 [A]</t>
  </si>
  <si>
    <t>979999995R00</t>
  </si>
  <si>
    <t>Poplatek za recyklaci asfaltu, kusovost do 1600 cm2, (skup.170302)</t>
  </si>
  <si>
    <t>170 302</t>
  </si>
  <si>
    <t>Demontážní hmotnosti z položek s pořadovými čísly: : 
3,4, : 
Součet: : 0,87241 0.872410 = 0,87241 [A]</t>
  </si>
  <si>
    <t>odhumusování 100 mm, uložení na dočasnou deponii : 
20,90*0,10 2.090000 = 2,09000 [A]</t>
  </si>
  <si>
    <t>ZEMNÍ PRÁCE - VÝKOPY : 
zemní práce na úroveň zemní pláně komunikace, navazující hrubé terénní úpravy a svahování : 
(výkop) - využití pro doplnění násypu : 
5,00
Odkopávka pro ŽB konstrukci chodníku : 
25,00 30.000000 = 30,00000 [A]</t>
  </si>
  <si>
    <t>přemístění zeminy do násypů : 
ZEMNÍ PRÁCE - VÝKOPY : 
zemní práce na úroveň zemní pláně komunikace, navazující hrubé terénní úpravy a svahování : 
(výkop) - využití pro doplnění násypu : 
5,00
Odkopávka pro ŽB konstrukci chodníku : 
25,00 30.000000 = 30,00000 [A]</t>
  </si>
  <si>
    <t>zhutněná zemní pláň, Edef,2=min.30 MPa, min. 100 % PS : 
SKLADBA CH1 - CHODNÍK - KRYT Z BETONOVÉ (ZÁMKOVÉ) DLAŽBY : 
18,45
plocha odkopávky pro ŽB konstrukci chodníku : 
100,00 118.450000 = 118,45000 [A]</t>
  </si>
  <si>
    <t xml:space="preserve">zhutněná zemní pláň min 30 MPa nebo 45 MPa, min.100% PS : 
úprava podloží vozovky v případě nesplnění únosnosti pláně dle PD : 
položka bude čerpána pouze v případě nevyhovující statické zatěžovací zkoušky na zemní pláni,  : 
a se souhlasem investora případně TDI   !!!!!!!!! : 
(v případě nutnosti úprava podloží vozovky - aktivní zóny v tl.400 mm, ověří se zkušebním úsekem) : 
položka obsahuje : 
- odkopávku zeminy tl.400 mm vč.naložení, odvozu a likvidace zeminy na skládce : 
- násyp štěrkodrti tl.400 mm (2x 200 mm) frakce 0-120 mm : 
SKLADBA CH1 - CHODNÍK - KRYT Z BETONOVÉ (ZÁMKOVÉ) DLAŽBY : 
18,45 18.450000 = 18,45000 [A]</t>
  </si>
  <si>
    <t>podklad ze štěrkodrti tl.250 mm - pod obrubníky : 
(7,80+3,00+1,00)*0,35*0,25
podklad ze štěrkodrti tl.150 mm - pod obrubníky : 
13,60*0,35*0,15 1.746500 = 1,74650 [A]</t>
  </si>
  <si>
    <t>462512370R00</t>
  </si>
  <si>
    <t>Zához z kamene s proštěrk. z terénu do 500 kg</t>
  </si>
  <si>
    <t>Včetně úpravy jednotlivých velkých kamenů hmotnosti přes 500 kg dodatečným rozpojením na místě uložení.</t>
  </si>
  <si>
    <t>OPEVNĚNÍ BŘEHU POD BETONOVÝM CHODNÍKEM : 
těžký kamenný zához : 
225,00*0,30 67.500000 = 67,50000 [A]</t>
  </si>
  <si>
    <t>462519003R00</t>
  </si>
  <si>
    <t>Příplatek-urovnání ploch záhozu, kameny do 500 kg</t>
  </si>
  <si>
    <t>OPEVNĚNÍ BŘEHU POD BETONOVÝM CHODNÍKEM : 
těžký kamenný zához : 
225,00 225.000000 = 225,00000 [A]</t>
  </si>
  <si>
    <t>přípojky k vpustím_vyústění na svath_v místě vyústění opevnění lom. kamenem do betonu : 
2*2,00*0,30
VYÚSTĚNÍ STÁVAJÍCÍ KANALIZACE : 
v místě vyústění opevnění lom. kamenem do betonu : 
2,00*0,30 1.800000 = 1,80000 [A]</t>
  </si>
  <si>
    <t>SKLADBA CH1 - CHODNÍK - KRYT Z BETONOVÉ (ZÁMKOVÉ) DLAŽBY : 
18,45 18.450000 = 18,45000 [A]</t>
  </si>
  <si>
    <t>SKLADBA CH1 - CHODNÍK - KRYT Z BETONOVÉ (ZÁMKOVÉ) DLAŽBY : 
zámková dlažba - hmatový kontrast : 
tl. 60 mm, šedá bez zkosených hran (fazet), rozměr 200x200 : 
0,85*1,05 0.892500 = 0,89250 [A]</t>
  </si>
  <si>
    <t>SKLADBA CH1 - CHODNÍK - KRYT Z BETONOVÉ (ZÁMKOVÉ) DLAŽBY : 
zámková dlažba - hmatový kontrast : 
tl. 60 mm, šedá bez zkosených hran (fazet), rozměr 100x200 : 
0,45*1,05 0.472500 = 0,47250 [A]</t>
  </si>
  <si>
    <t>SKLADBA CH1 - CHODNÍK - KRYT Z BETONOVÉ (ZÁMKOVÉ) DLAŽBY : 
zámková dlažba - bezbariérové úpravy - varovné a signální pásy : 
tl. 60 mm, červená reliéfní slepecká, rozměr 100x200 : 
1,45*1,05 1.522500 = 1,52250 [A]</t>
  </si>
  <si>
    <t>SKLADBA CH1 - CHODNÍK - KRYT Z BETONOVÉ (ZÁMKOVÉ) DLAŽBY : 
zámková dlažba - základní, šedá : 
tl. 60 mm, rozměr 100x200 (případně dle požadavku objednatele) : 
15,70*1,05 16.485000 = 16,48500 [A]</t>
  </si>
  <si>
    <t>SKLADBA CH1 - CHODNÍK - KRYT Z BETONOVÉ (ZÁMKOVÉ) DLAŽBY : 
6,00 6.000000 = 6,00000 [A]</t>
  </si>
  <si>
    <t>D+M ocelové zábradlí se svislou výplní včetně PKO-žárové zinkování</t>
  </si>
  <si>
    <t>Zábradlí výšky 1,1 m, kotveno do betonu pomocí patních desek
Spodní tyč (příčel) zábradlí musí být umístěna ve výšce 0,10-0,12 m nad pochozí plochou - Spodní tyč (příčel) tvoří vodící linii
Provedení - viz vzorové listy staveb PK, VL4 - MOSTY, 507.01</t>
  </si>
  <si>
    <t>998767101R00</t>
  </si>
  <si>
    <t>Přesun hmot pro zámečnické konstr., výšky do 6 m</t>
  </si>
  <si>
    <t>Hmotnosti z položek s pořadovými čísly: : 
30, : 
Součet: : 4,66000 4.660000 = 4,66000 [A]</t>
  </si>
  <si>
    <t>přípojky k uličním vpustím s vyústěním na svah : 
2*4,00 8.000000 = 8,00000 [A]</t>
  </si>
  <si>
    <t xml:space="preserve">nová uliční vpusť (celá sestava včetně mříže, únosnost min. D400), kompletní provedení  : 
2,00 2.000000 = 2,00000 [A]</t>
  </si>
  <si>
    <t>Zhotovení pilotovací roviny pro mikropiloty</t>
  </si>
  <si>
    <t>(12,287+4*11,97+3,70+8,787+9,65+1,813+8,094)*2,30 212.085300 = 212,08530 [A]</t>
  </si>
  <si>
    <t xml:space="preserve">obrubníky kladeny do betonového lože z betonu C16/20-XF1 : 
nutno ocenit položku s tímto druhem betonu : 
zahradní obrubník (š. 50 mm, v. 200 nebo 250 mm, dl. 500 nebo 1000 mm) : 
Začátek provozního součtu
  13,60
Konec provozního součtu
13,60*2*1,02 27.744000 = 27,74400 [A]</t>
  </si>
  <si>
    <t xml:space="preserve">obrubníky kladeny do betonového lože z betonu C16/20-XF1 : 
nutno ocenit položku s tímto druhem betonu : 
silniční obrubník (š. 150 mm, v. 250 mm, dl. 1000 mm) : 
Začátek provozního součtu
  7,80
Konec provozního součtu
7,80*1,02 7.956000 = 7,95600 [A]</t>
  </si>
  <si>
    <t xml:space="preserve">obrubníky kladeny do betonového lože z betonu C16/20-XF1 : 
nutno ocenit položku s tímto druhem betonu : 
nájezdový obrubník (š. 150 mm, v. 150 mm, dl. 1000 mm) : 
Začátek provozního součtu
  3,00
Konec provozního součtu
3,00*1,02 3.060000 = 3,06000 [A]</t>
  </si>
  <si>
    <t>obrubníky kladeny do betonového lože z betonu C16/20-XF1 : 
nutno ocenit položku s tímto druhem betonu : 
zahradní obrubník (š. 50 mm, v. 200 nebo 250 mm, dl. 500 nebo 1000 mm) : 
13,60 13.600000 = 13,60000 [A]</t>
  </si>
  <si>
    <t>obrubníky kladeny do betonového lože z betonu C16/20-XF1 : 
nutno ocenit položku s tímto druhem betonu : 
silniční obrubník (š. 150 mm, v. 250 mm, dl. 1000 mm) : 
7,80
nájezdový obrubník (š. 150 mm, v. 150 mm, dl. 1000 mm) : 
3,00
přechodový obrubník levý (š. 150 mm, v. 150-250 mm, dl. 1000 mm) : 
1,00 11.800000 = 11,80000 [A]</t>
  </si>
  <si>
    <t>Hmotnosti z položek s pořadovými čísly: : 
8,9,11,12,13,14,15,16,17,18,22,23,24,25,26,27, : 
Součet: : 198,32696 198.326960 = 198,32696 [A]</t>
  </si>
  <si>
    <t xml:space="preserve">vegetační úpravy - zatravnění : 
- zatravnění - úprava ploch zasažených stavbou, ohumusování tl. 100 mm, zatravnění : 
Začátek provozního součtu
  13,00
Konec provozního součtu
13,00*0,09*1,10 1.287000 = 1,28700 [A]</t>
  </si>
  <si>
    <t>vegetační úpravy - zatravnění : 
- zatravnění - úprava ploch zasažených stavbou, ohumusování tl. 100 mm, zatravnění : 
13,00*0,10 1.300000 = 1,30000 [A]</t>
  </si>
  <si>
    <t>vegetační úpravy - zatravnění : 
- zatravnění - úprava ploch zasažených stavbou, ohumusování tl. 100 mm, zatravnění : 
13,00 13.000000 = 13,00000 [A]</t>
  </si>
  <si>
    <t>M21</t>
  </si>
  <si>
    <t>Elektromontáže</t>
  </si>
  <si>
    <t>210-001</t>
  </si>
  <si>
    <t>D+M veřejné osvětlení</t>
  </si>
  <si>
    <t>soubor</t>
  </si>
  <si>
    <t>- prodloužení veřejného osvětlení (v délce 18 m podzemní vedení včetně protlaku pod silnicí, navazuje v délce 92 m vedení v chráničce kotvené na spodní stranu ŽB konstrukce)
- 4x nový stožár se svítidlem (stožáry integrované do zábradlí)</t>
  </si>
  <si>
    <t xml:space="preserve">BOURÁNÍ - STÁVAJÍCÍ  VOZOVKA S ASFLTOVÝM KRYTEM / PENETRAČNÍM MAKADAMEM : 
odstranění krytové asf. vrstvy a penetračního makadamu (tl. 200 mm) - využití pro SO 101 : 
výšková úprava - zvýšení nivelety nebo do rozšíření vozovky silnice : 
36,35 36.350000 = 36,35000 [A]</t>
  </si>
  <si>
    <t>odhumusování 100 mm, uložení na dočasnou deponii : 
125,65*0,10 12.565000 = 12,56500 [A]</t>
  </si>
  <si>
    <t>ZEMNÍ PRÁCE - VÝKOPY : 
zemní práce na úroveň zemní pláně komunikace, navazující hrubé terénní úpravy a svahování : 
(výkop) - využití pro doplnění násypu : 
36,00 36.000000 = 36,00000 [A]</t>
  </si>
  <si>
    <t>přemístění zeminy do násypů : 
ZEMNÍ PRÁCE - VÝKOPY : 
zemní práce na úroveň zemní pláně komunikace, navazující hrubé terénní úpravy a svahování : 
(výkop) - využití pro doplnění násypu : 
36,00 36.000000 = 36,00000 [A]</t>
  </si>
  <si>
    <t>přemístění zeminy do násypů : 
ZEMNÍ PRÁCE - VÝKOPY : 
zemní práce na úroveň zemní pláně komunikace, navazující hrubé terénní úpravy a svahování : 
(výkop) - využití pro doplnění násypu : 
36,00
ZEMNÍ PRÁCE - NÁSYPY : 
zemní práce na úroveň zemní pláně komunikace, navazující hrubé terénní úpravy : 
(násyp) - doplnění násypu provedeno se zazubením svahu (viz PD) : 
30,75 66.750000 = 66,75000 [A]</t>
  </si>
  <si>
    <t>zhutněná zemní pláň, Edef,2=min.30 MPa, min. 100 % PS : 
SKLADBA CH1 - CHODNÍK - KRYT Z BETONOVÉ (ZÁMKOVÉ) DLAŽBY : 
92,05
SKLADBA CH1 - CHODNÍK V MÍSTĚ SJEZDU - KRYT Z BETONOVÉ (ZÁMKOVÉ) DLAŽBY : 
51,85 143.900000 = 143,90000 [A]</t>
  </si>
  <si>
    <t xml:space="preserve">zhutněná zemní pláň min 30 MPa nebo 45 MPa, min.100% PS : 
úprava podloží vozovky v případě nesplnění únosnosti pláně dle PD : 
položka bude čerpána pouze v případě nevyhovující statické zatěžovací zkoušky na zemní pláni,  : 
a se souhlasem investora případně TDI   !!!!!!!!! : 
(v případě nutnosti úprava podloží vozovky - aktivní zóny v tl.400 mm, ověří se zkušebním úsekem) : 
položka obsahuje : 
- odkopávku zeminy tl.400 mm vč.naložení, odvozu a likvidace zeminy na skládce : 
- násyp štěrkodrti tl.400 mm (2x 200 mm) frakce 0-120 mm : 
SKLADBA CH1 - CHODNÍK - KRYT Z BETONOVÉ (ZÁMKOVÉ) DLAŽBY : 
92,05
SKLADBA CH1 - CHODNÍK V MÍSTĚ SJEZDU - KRYT Z BETONOVÉ (ZÁMKOVÉ) DLAŽBY : 
51,85 143.900000 = 143,90000 [A]</t>
  </si>
  <si>
    <t>KÁCENÍ STROMŮ : 
3,00 3.000000 = 3,00000 [A]</t>
  </si>
  <si>
    <t>ODSTRANĚNÍ NÁLETOVÉ ZELENĚ, VYČIŠTĚNÍ POZEMKU - lesní pozemek : 
40,00 40.000000 = 40,00000 [A]</t>
  </si>
  <si>
    <t>podklad ze štěrkodrti tl.250 mm - pod obrubníky : 
(61,70+33,10+6,00+6,00)*0,35*0,25
podklad ze štěrkodrti tl.150 mm - pod obrubníky : 
109,20*0,35*0,15 15.078000 = 15,07800 [A]</t>
  </si>
  <si>
    <t>SKLADBA CH1 - CHODNÍK - KRYT Z BETONOVÉ (ZÁMKOVÉ) DLAŽBY : 
92,05 92.050000 = 92,05000 [A]</t>
  </si>
  <si>
    <t>SKLADBA CH1 - CHODNÍK V MÍSTĚ SJEZDU - KRYT Z BETONOVÉ (ZÁMKOVÉ) DLAŽBY : 
51,85 51.850000 = 51,85000 [A]</t>
  </si>
  <si>
    <t>SKLADBA CH1 - CHODNÍK - KRYT Z BETONOVÉ (ZÁMKOVÉ) DLAŽBY : 
zámková dlažba - hmatový kontrast : 
tl. 60 mm, šedá bez zkosených hran (fazet), rozměr 200x200 : 
1,65*1,05 1.732500 = 1,73250 [A]</t>
  </si>
  <si>
    <t>SKLADBA CH1 - CHODNÍK V MÍSTĚ SJEZDU - KRYT Z BETONOVÉ (ZÁMKOVÉ) DLAŽBY : 
zámková dlažba - hmatový kontrast : 
tl. 80 mm, šedá bez zkosených hran (fazet), rozměr 200x200 : 
8,00*1,05 8.400000 = 8,40000 [A]</t>
  </si>
  <si>
    <t>SKLADBA CH1 - CHODNÍK V MÍSTĚ SJEZDU - KRYT Z BETONOVÉ (ZÁMKOVÉ) DLAŽBY : 
zámková dlažba - hmatový kontrast : 
tl. 80 mm, šedá bez zkosených hran (fazet), rozměr 100x200 : 
4,30*1,05 4.515000 = 4,51500 [A]</t>
  </si>
  <si>
    <t>SKLADBA CH1 - CHODNÍK V MÍSTĚ SJEZDU - KRYT Z BETONOVÉ (ZÁMKOVÉ) DLAŽBY : 
zámková dlažba - bezbariérové úpravy : 
tl. 80 mm, červená reliéfní slepecká, rozměr 100x200 : 
13,55*1,05 14.227500 = 14,22750 [A]</t>
  </si>
  <si>
    <t>SKLADBA CH1 - CHODNÍK V MÍSTĚ SJEZDU - KRYT Z BETONOVÉ (ZÁMKOVÉ) DLAŽBY : 
zámková dlažba - základní, šedá : 
tl. 80 mm, rozměr 100x200 (případně dle požadavku objednatele) : 
26,00*1,05 27.300000 = 27,30000 [A]</t>
  </si>
  <si>
    <t>SKLADBA CH1 - CHODNÍK - KRYT Z BETONOVÉ (ZÁMKOVÉ) DLAŽBY : 
zámková dlažba - bezbariérové úpravy - varovné a signální pásy : 
tl. 60 mm, červená reliéfní slepecká, rozměr 100x200 : 
2,95*1,05 3.097500 = 3,09750 [A]</t>
  </si>
  <si>
    <t>SKLADBA CH1 - CHODNÍK - KRYT Z BETONOVÉ (ZÁMKOVÉ) DLAŽBY : 
zámková dlažba - základní, šedá : 
tl. 60 mm, rozměr 100x200 (případně dle požadavku objednatele) : 
86,55*1,05 90.877500 = 90,87750 [A]</t>
  </si>
  <si>
    <t>SKLADBA CH1 - CHODNÍK - KRYT Z BETONOVÉ (ZÁMKOVÉ) DLAŽBY : 
30,00 30.000000 = 30,00000 [A]</t>
  </si>
  <si>
    <t>SKLADBA CH1 - CHODNÍK V MÍSTĚ SJEZDU - KRYT Z BETONOVÉ (ZÁMKOVÉ) DLAŽBY : 
25,00 25.000000 = 25,00000 [A]</t>
  </si>
  <si>
    <t>631315621R00</t>
  </si>
  <si>
    <t>Mazanina betonová tl. 12 - 24 cm C 20/25</t>
  </si>
  <si>
    <t>podkladní beton pod betonové potrubí zatrubnění : 
26,15*1,00*0,15
podkladní beton pod betonové šachty : 
3*(1,50*1,50*0,15) 4.935000 = 4,93500 [A]</t>
  </si>
  <si>
    <t>631319175R00</t>
  </si>
  <si>
    <t>Příplatek za stržení povrchu mazaniny tl. 24 cm</t>
  </si>
  <si>
    <t>631361921RT4</t>
  </si>
  <si>
    <t>Výztuž mazanin svařovanou sítí, KH 30, drát d 6,0 mm, oko 100 x 100 mm</t>
  </si>
  <si>
    <t xml:space="preserve">podkladní beton pod betonové potrubí zatrubnění : 
Začátek provozního součtu
  26,15*1,00
Konec provozního součtu
26,15*4,44*0,001*1,20
podkladní beton pod betonové šachty : 
Začátek provozního součtu
  3*(1,50*1,50)
Konec provozního součtu
6,75*4,44*0,001*1,20 0.175290 = 0,17529 [A]</t>
  </si>
  <si>
    <t>59223130R</t>
  </si>
  <si>
    <t>Trouba betonová hrdlová TBH-Q 80/250</t>
  </si>
  <si>
    <t xml:space="preserve">ZATRUBNĚNÍ PŘÍKOPU : 
betonové potrubí DN800 : 
Začátek provozního součtu
  26,15/2,50
Konec provozního součtu
10,46*1,093 11.432780 = 11,43278 [A]</t>
  </si>
  <si>
    <t>822472111R00</t>
  </si>
  <si>
    <t>Montáž trub ŽB těs. pryžovými kroužky DN 800</t>
  </si>
  <si>
    <t>ZATRUBNĚNÍ PŘÍKOPU : 
betonové potrubí DN800 : 
26,15 26.150000 = 26,15000 [A]</t>
  </si>
  <si>
    <t>899623161R00</t>
  </si>
  <si>
    <t>Obetonování potrubí nebo zdiva stok betonem C20/25</t>
  </si>
  <si>
    <t>ZATRUBNĚNÍ PŘÍKOPU : 
betonové potrubí DN800 : 
3,37 3.370000 = 3,37000 [A]</t>
  </si>
  <si>
    <t>899643111R00</t>
  </si>
  <si>
    <t>Bednění pro obetonování potrubí v otevřeném výkopu</t>
  </si>
  <si>
    <t>ZATRUBNĚNÍ PŘÍKOPU : 
betonové potrubí DN800 : 
26,15*0,50
26,15*0,50 26.150000 = 26,15000 [A]</t>
  </si>
  <si>
    <t>894</t>
  </si>
  <si>
    <t>Revizní šachty</t>
  </si>
  <si>
    <t>894412211RAB</t>
  </si>
  <si>
    <t>Šachta, DN 1000, stěna 90 mm, dno přímé V max. 40, hloubka dna 2,26 m, poklop litina 40 t</t>
  </si>
  <si>
    <t>ZATRUBNĚNÍ PŘÍKOPU : 
na trase 3 betonové revizní šachty včetně poklopu, uložení šachet na podkladní beton : 
3,00 3.000000 = 3,00000 [A]</t>
  </si>
  <si>
    <t xml:space="preserve">obrubníky kladeny do betonového lože z betonu C16/20-XF1 : 
nutno ocenit položku s tímto druhem betonu : 
zahradní obrubník (š. 50 mm, v. 200 nebo 250 mm, dl. 500 nebo 1000 mm) : 
Začátek provozního součtu
  109,20
Konec provozního součtu
109,20*2*1,02 222.768000 = 222,76800 [A]</t>
  </si>
  <si>
    <t xml:space="preserve">obrubníky kladeny do betonového lože z betonu C16/20-XF1 : 
nutno ocenit položku s tímto druhem betonu : 
silniční obrubník (š. 150 mm, v. 250 mm, dl. 1000 mm) : 
Začátek provozního součtu
  61,70
Konec provozního součtu
61,70*1,02 62.934000 = 62,93400 [A]</t>
  </si>
  <si>
    <t xml:space="preserve">obrubníky kladeny do betonového lože z betonu C16/20-XF1 : 
nutno ocenit položku s tímto druhem betonu : 
nájezdový obrubník (š. 150 mm, v. 150 mm, dl. 1000 mm) : 
Začátek provozního součtu
  33,10
Konec provozního součtu
33,10*1,02 33.762000 = 33,76200 [A]</t>
  </si>
  <si>
    <t xml:space="preserve">obrubníky kladeny do betonového lože z betonu C16/20-XF1 : 
nutno ocenit položku s tímto druhem betonu : 
přechodový obrubník levý (š. 150 mm, v. 150-250 mm, dl. 1000 mm) : 
Začátek provozního součtu
  6,00
Konec provozního součtu
6,00*1,02 6.120000 = 6,12000 [A]</t>
  </si>
  <si>
    <t xml:space="preserve">obrubníky kladeny do betonového lože z betonu C16/20-XF1 : 
nutno ocenit položku s tímto druhem betonu : 
přechodový obrubník pravý (š. 150 mm, v. 150-250 mm, dl. 1000 mm) : 
Začátek provozního součtu
  6,00
Konec provozního součtu
6,00*1,02 6.120000 = 6,12000 [A]</t>
  </si>
  <si>
    <t>obrubníky kladeny do betonového lože z betonu C16/20-XF1 : 
nutno ocenit položku s tímto druhem betonu : 
zahradní obrubník (š. 50 mm, v. 200 nebo 250 mm, dl. 500 nebo 1000 mm) : 
109,20 109.200000 = 109,20000 [A]</t>
  </si>
  <si>
    <t>obrubníky kladeny do betonového lože z betonu C16/20-XF1 : 
nutno ocenit položku s tímto druhem betonu : 
silniční obrubník (š. 150 mm, v. 250 mm, dl. 1000 mm) : 
61,70
nájezdový obrubník (š. 150 mm, v. 150 mm, dl. 1000 mm) : 
33,10
přechodový obrubník pravý (š. 150 mm, v. 150-250 mm, dl. 1000 mm) : 
6,00
přechodový obrubník levý (š. 150 mm, v. 150-250 mm, dl. 1000 mm) : 
6,00 106.800000 = 106,80000 [A]</t>
  </si>
  <si>
    <t>Hmotnosti z položek s pořadovými čísly: : 
11,12,13,14,15,16,17,18,19,20,21,22,23,24,25,26,28,29,30,31,32,34,35,36,37,38,39,40, : 
Součet: : 227,83800 227.838000 = 227,83800 [A]</t>
  </si>
  <si>
    <t>Demontážní hmotnosti z položek s pořadovými čísly: : 
1,16, : 
Součet: : 16,00390 16.003900 = 16,00390 [A]</t>
  </si>
  <si>
    <t>SJEZDY STÁVAJÍCÍ - NESTMELENÝ KRYT : 
odstranění stávajícího zpevnění / zeminy (tl. 250 mm), likvidace : 
12,00
SJEZDY STÁVAJÍCÍ - ASFALTOVÝ KRYT - OBNOVA PO ZATRUBNĚNÍ PŘÍKOPU : 
odstranění podkladu (tl. cca 200 mm), likvidace : 
10,40
SJEZDY STÁVAJÍCÍ - NESTMELENÝ KRYT - OBNOVA PO ZATRUBNĚNÍ PŘÍKOPU : 
odstranění stávajícího zpevnění / zeminy (tl. 250 mm), likvidace : 
22,40 44.800000 = 44,80000 [A]</t>
  </si>
  <si>
    <t>SJEZDY STÁVAJÍCÍ - ASFALTOVÝ KRYT - OBNOVA PO ZATRUBNĚNÍ PŘÍKOPU : 
odstranění stávajícího asflatového krytu (tl. cca 50 mm), likvidace : 
10,40 10.400000 = 10,40000 [A]</t>
  </si>
  <si>
    <t>132201210R00</t>
  </si>
  <si>
    <t>Hloubení rýh š.do 200 cm hor.3 do 50 m3,STROJNĚ</t>
  </si>
  <si>
    <t>ZEMNÍ PRÁCE - VÝKOPY : 
zemní práce na úroveň zemní pláně komunikace, navazující hrubé terénní úpravy a svahování : 
 (výkop) - využití pro doplnění násypu : 
zatrubnění příkopu : 
36,00 36.000000 = 36,00000 [A]</t>
  </si>
  <si>
    <t>161101101R00</t>
  </si>
  <si>
    <t>Svislé přemístění výkopku z hor.1-4 do 2,5 m</t>
  </si>
  <si>
    <t>174101101R00</t>
  </si>
  <si>
    <t>Zásyp jam, rýh, šachet se zhutněním</t>
  </si>
  <si>
    <t>včetně strojního přemístění materiálu pro zásyp ze vzdálenosti do 10 m od okraje zásypu</t>
  </si>
  <si>
    <t>ZEMNÍ PRÁCE - NÁSYPY : 
zemní práce na úroveň zemní pláně komunikace, navazující hrubé terénní úpravy : 
(násyp) - doplnění násypu provedeno se zazubením svahu (viz PD) : 
zatrubnění příkopu : 
30,75 30.750000 = 30,75000 [A]</t>
  </si>
  <si>
    <t xml:space="preserve">vegetační úpravy - zatravnění : 
- zatravnění - úprava ploch zasažených stavbou, ohumusování tl. 100 mm, zatravnění : 
Začátek provozního součtu
  121,80
Konec provozního součtu
121,80*0,09*1,10 12.058200 = 12,05820 [A]</t>
  </si>
  <si>
    <t>vegetační úpravy - zatravnění : 
- zatravnění - úprava ploch zasažených stavbou, ohumusování tl. 100 mm, zatravnění : 
121,80*0,10 12.180000 = 12,18000 [A]</t>
  </si>
  <si>
    <t>vegetační úpravy - zatravnění : 
- zatravnění - úprava ploch zasažených stavbou, ohumusování tl. 100 mm, zatravnění : 
121,80 121.800000 = 121,80000 [A]</t>
  </si>
  <si>
    <t>ZATRUBNĚNÍ PŘÍKOPU : 
4,00*0,30 1.200000 = 1,20000 [A]</t>
  </si>
  <si>
    <t>SJEZDY NOVÉ - NESTMELENÝ KRYT : 
12,00 12.000000 = 12,00000 [A]</t>
  </si>
  <si>
    <t>SJEZDY NOVÉ - NESTMELENÝ KRYT : 
12,00
SJEZDY STÁVAJÍCÍ - ASFALTOVÝ KRYT - OBNOVA PO ZATRUBNĚNÍ PŘÍKOPU : 
10,40
SJEZDY STÁVAJÍCÍ - NESTMELENÝ KRYT - OBNOVA PO ZATRUBNĚNÍ PŘÍKOPU : 
22,40 44.800000 = 44,80000 [A]</t>
  </si>
  <si>
    <t>SJEZDY STÁVAJÍCÍ - ASFALTOVÝ KRYT - OBNOVA PO ZATRUBNĚNÍ PŘÍKOPU : 
10,40 10.400000 = 10,40000 [A]</t>
  </si>
  <si>
    <t>podkladní beton pod betonové potrubí zatrubnění : 
20,30*1,00*0,15 3.045000 = 3,04500 [A]</t>
  </si>
  <si>
    <t xml:space="preserve">podkladní beton pod betonové potrubí zatrubnění : 
Začátek provozního součtu
  20,30*1,00
Konec provozního součtu
20,30*4,44*0,001*1,20 0.108160 = 0,10816 [A]</t>
  </si>
  <si>
    <t xml:space="preserve">ZATRUBNĚNÍ PŘÍKOPU : 
betonové potrubí DN800 : 
Začátek provozního součtu
  20,30/2,50
Konec provozního součtu
8,12*1,093 8.875160 = 8,87516 [A]</t>
  </si>
  <si>
    <t>ZATRUBNĚNÍ PŘÍKOPU : 
betonové potrubí DN800 : 
20,30 20.300000 = 20,30000 [A]</t>
  </si>
  <si>
    <t>890-001</t>
  </si>
  <si>
    <t>D+M vyústění do stávajícího příkopu</t>
  </si>
  <si>
    <t>ZATRUBNĚNÍ PŘÍKOPU : 
1,00 1.000000 = 1,00000 [A]</t>
  </si>
  <si>
    <t>890-002</t>
  </si>
  <si>
    <t>D+M seříznutí betonové trubky DN 800 mm</t>
  </si>
  <si>
    <t>ZATRUBNĚNÍ PŘÍKOPU : 
betonové potrubí DN800 : 
2,63 2.630000 = 2,63000 [A]</t>
  </si>
  <si>
    <t>ZATRUBNĚNÍ PŘÍKOPU : 
betonové potrubí DN800 : 
20,30*0,50
20,30*0,50 20.300000 = 20,30000 [A]</t>
  </si>
  <si>
    <t>998271301R00</t>
  </si>
  <si>
    <t>Přesun hmot pro kanalizace betonové, otevř. výkop</t>
  </si>
  <si>
    <t>na vzdálenost 15 m od hrany výkopu nebo od okraje šachty</t>
  </si>
  <si>
    <t>Hmotnosti z položek s pořadovými čísly: : 
13,14,15,16,18,20,21,22,23,26, : 
Součet: : 67,06571 67.065710 = 67,06571 [A]</t>
  </si>
  <si>
    <t>Demontážní hmotnosti z položek s pořadovými čísly: : 
1,2, : 
Součet: : 25,78400 25.784000 = 25,78400 [A]</t>
  </si>
  <si>
    <t>Demontážní hmotnosti z položek s pořadovými čísly: : 
1,2, : 
Součet: : 489,89600 489.896000 = 489,89600 [A]</t>
  </si>
  <si>
    <t>Demontážní hmotnosti z položek s pořadovými čísly: : 
1,2, : 
Součet: : 24,64950 24.649500 = 24,64950 [A]</t>
  </si>
  <si>
    <t>Demontážní hmotnosti z položek s pořadovými čísly: : 
1,2, : 
Součet: : 1,13450 1.134500 = 1,13450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</si>
</sst>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SUM(C10:C24)</f>
        <v>0</v>
      </c>
      <c r="D6" s="3"/>
      <c r="E6" s="3"/>
    </row>
    <row r="7">
      <c r="A7" s="3"/>
      <c r="B7" s="5" t="s">
        <v>5</v>
      </c>
      <c r="C7" s="6">
        <f>SUM(E10:E24)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'0000'!I3</f>
        <v>0</v>
      </c>
      <c r="D10" s="10">
        <f>SUMIFS('0000'!O:O,'0000'!A:A,"P")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102.01SO 102.01'!I3</f>
        <v>0</v>
      </c>
      <c r="D11" s="10">
        <f>SUMIFS('SO 102.01SO 102.01'!O:O,'SO 102.01SO 102.01'!A:A,"P")</f>
        <v>0</v>
      </c>
      <c r="E11" s="10">
        <f>C11+D11</f>
        <v>0</v>
      </c>
    </row>
    <row r="12">
      <c r="A12" s="8" t="s">
        <v>15</v>
      </c>
      <c r="B12" s="9" t="s">
        <v>16</v>
      </c>
      <c r="C12" s="10">
        <f>'SO 102.01SO 102.02'!I3</f>
        <v>0</v>
      </c>
      <c r="D12" s="10">
        <f>SUMIFS('SO 102.01SO 102.02'!O:O,'SO 102.01SO 102.02'!A:A,"P")</f>
        <v>0</v>
      </c>
      <c r="E12" s="10">
        <f>C12+D12</f>
        <v>0</v>
      </c>
    </row>
    <row r="13">
      <c r="A13" s="8" t="s">
        <v>17</v>
      </c>
      <c r="B13" s="9" t="s">
        <v>18</v>
      </c>
      <c r="C13" s="10">
        <f>'SO 102.02SO 102_01'!I3</f>
        <v>0</v>
      </c>
      <c r="D13" s="10">
        <f>SUMIFS('SO 102.02SO 102_01'!O:O,'SO 102.02SO 102_01'!A:A,"P")</f>
        <v>0</v>
      </c>
      <c r="E13" s="10">
        <f>C13+D13</f>
        <v>0</v>
      </c>
    </row>
    <row r="14">
      <c r="A14" s="8" t="s">
        <v>19</v>
      </c>
      <c r="B14" s="9" t="s">
        <v>20</v>
      </c>
      <c r="C14" s="10">
        <f>'SO 102.02SO 102_02'!I3</f>
        <v>0</v>
      </c>
      <c r="D14" s="10">
        <f>SUMIFS('SO 102.02SO 102_02'!O:O,'SO 102.02SO 102_02'!A:A,"P")</f>
        <v>0</v>
      </c>
      <c r="E14" s="10">
        <f>C14+D14</f>
        <v>0</v>
      </c>
    </row>
    <row r="15">
      <c r="A15" s="8" t="s">
        <v>21</v>
      </c>
      <c r="B15" s="9" t="s">
        <v>22</v>
      </c>
      <c r="C15" s="10">
        <f>'SO 102.02SO 102_03'!I3</f>
        <v>0</v>
      </c>
      <c r="D15" s="10">
        <f>SUMIFS('SO 102.02SO 102_03'!O:O,'SO 102.02SO 102_03'!A:A,"P")</f>
        <v>0</v>
      </c>
      <c r="E15" s="10">
        <f>C15+D15</f>
        <v>0</v>
      </c>
    </row>
    <row r="16">
      <c r="A16" s="8" t="s">
        <v>23</v>
      </c>
      <c r="B16" s="9" t="s">
        <v>24</v>
      </c>
      <c r="C16" s="10">
        <f>'SO 102.02SO 102_04'!I3</f>
        <v>0</v>
      </c>
      <c r="D16" s="10">
        <f>SUMIFS('SO 102.02SO 102_04'!O:O,'SO 102.02SO 102_04'!A:A,"P")</f>
        <v>0</v>
      </c>
      <c r="E16" s="10">
        <f>C16+D16</f>
        <v>0</v>
      </c>
    </row>
    <row r="17">
      <c r="A17" s="8" t="s">
        <v>25</v>
      </c>
      <c r="B17" s="9" t="s">
        <v>26</v>
      </c>
      <c r="C17" s="10">
        <f>'SO 102.02SO 102_05'!I3</f>
        <v>0</v>
      </c>
      <c r="D17" s="10">
        <f>SUMIFS('SO 102.02SO 102_05'!O:O,'SO 102.02SO 102_05'!A:A,"P")</f>
        <v>0</v>
      </c>
      <c r="E17" s="10">
        <f>C17+D17</f>
        <v>0</v>
      </c>
    </row>
    <row r="18">
      <c r="A18" s="8" t="s">
        <v>27</v>
      </c>
      <c r="B18" s="9" t="s">
        <v>28</v>
      </c>
      <c r="C18" s="10">
        <f>'SO 102.02SO 102_06'!I3</f>
        <v>0</v>
      </c>
      <c r="D18" s="10">
        <f>SUMIFS('SO 102.02SO 102_06'!O:O,'SO 102.02SO 102_06'!A:A,"P")</f>
        <v>0</v>
      </c>
      <c r="E18" s="10">
        <f>C18+D18</f>
        <v>0</v>
      </c>
    </row>
    <row r="19">
      <c r="A19" s="8" t="s">
        <v>29</v>
      </c>
      <c r="B19" s="9" t="s">
        <v>30</v>
      </c>
      <c r="C19" s="10">
        <f>'SO 102.02SO 102_07'!I3</f>
        <v>0</v>
      </c>
      <c r="D19" s="10">
        <f>SUMIFS('SO 102.02SO 102_07'!O:O,'SO 102.02SO 102_07'!A:A,"P")</f>
        <v>0</v>
      </c>
      <c r="E19" s="10">
        <f>C19+D19</f>
        <v>0</v>
      </c>
    </row>
    <row r="20">
      <c r="A20" s="8" t="s">
        <v>31</v>
      </c>
      <c r="B20" s="9" t="s">
        <v>32</v>
      </c>
      <c r="C20" s="10">
        <f>'SO 102.02SO 102_08'!I3</f>
        <v>0</v>
      </c>
      <c r="D20" s="10">
        <f>SUMIFS('SO 102.02SO 102_08'!O:O,'SO 102.02SO 102_08'!A:A,"P")</f>
        <v>0</v>
      </c>
      <c r="E20" s="10">
        <f>C20+D20</f>
        <v>0</v>
      </c>
    </row>
    <row r="21">
      <c r="A21" s="8" t="s">
        <v>33</v>
      </c>
      <c r="B21" s="9" t="s">
        <v>34</v>
      </c>
      <c r="C21" s="10">
        <f>'SO 102.02SO 102_09'!I3</f>
        <v>0</v>
      </c>
      <c r="D21" s="10">
        <f>SUMIFS('SO 102.02SO 102_09'!O:O,'SO 102.02SO 102_09'!A:A,"P")</f>
        <v>0</v>
      </c>
      <c r="E21" s="10">
        <f>C21+D21</f>
        <v>0</v>
      </c>
    </row>
    <row r="22">
      <c r="A22" s="8" t="s">
        <v>35</v>
      </c>
      <c r="B22" s="9" t="s">
        <v>36</v>
      </c>
      <c r="C22" s="10">
        <f>'SO 102.02SO 102_10'!I3</f>
        <v>0</v>
      </c>
      <c r="D22" s="10">
        <f>SUMIFS('SO 102.02SO 102_10'!O:O,'SO 102.02SO 102_10'!A:A,"P")</f>
        <v>0</v>
      </c>
      <c r="E22" s="10">
        <f>C22+D22</f>
        <v>0</v>
      </c>
    </row>
    <row r="23">
      <c r="A23" s="8" t="s">
        <v>37</v>
      </c>
      <c r="B23" s="9" t="s">
        <v>38</v>
      </c>
      <c r="C23" s="10">
        <f>'SO 102.02SO 102_11'!I3</f>
        <v>0</v>
      </c>
      <c r="D23" s="10">
        <f>SUMIFS('SO 102.02SO 102_11'!O:O,'SO 102.02SO 102_11'!A:A,"P")</f>
        <v>0</v>
      </c>
      <c r="E23" s="10">
        <f>C23+D23</f>
        <v>0</v>
      </c>
    </row>
    <row r="24">
      <c r="A24" s="8" t="s">
        <v>39</v>
      </c>
      <c r="B24" s="9" t="s">
        <v>40</v>
      </c>
      <c r="C24" s="10">
        <f>'SO 102.02SO 102_12'!I3</f>
        <v>0</v>
      </c>
      <c r="D24" s="10">
        <f>SUMIFS('SO 102.02SO 102_12'!O:O,'SO 102.02SO 102_12'!A:A,"P")</f>
        <v>0</v>
      </c>
      <c r="E24" s="10">
        <f>C24+D24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27</v>
      </c>
      <c r="I3" s="24">
        <f>SUMIFS(I9:I55,A9:A55,"SD")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15</v>
      </c>
      <c r="D4" s="21"/>
      <c r="E4" s="22" t="s">
        <v>183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48</v>
      </c>
      <c r="B5" s="19" t="s">
        <v>49</v>
      </c>
      <c r="C5" s="20" t="s">
        <v>27</v>
      </c>
      <c r="D5" s="21"/>
      <c r="E5" s="22" t="s">
        <v>28</v>
      </c>
      <c r="F5" s="16"/>
      <c r="G5" s="16"/>
      <c r="H5" s="16"/>
      <c r="I5" s="16"/>
      <c r="J5" s="18"/>
      <c r="O5">
        <v>0.20999999999999999</v>
      </c>
    </row>
    <row r="6">
      <c r="A6" s="25" t="s">
        <v>50</v>
      </c>
      <c r="B6" s="26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  <c r="J6" s="27" t="s">
        <v>58</v>
      </c>
    </row>
    <row r="7">
      <c r="A7" s="25"/>
      <c r="B7" s="26"/>
      <c r="C7" s="7"/>
      <c r="D7" s="7"/>
      <c r="E7" s="7"/>
      <c r="F7" s="7"/>
      <c r="G7" s="7"/>
      <c r="H7" s="7" t="s">
        <v>59</v>
      </c>
      <c r="I7" s="7" t="s">
        <v>60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61</v>
      </c>
      <c r="B9" s="31"/>
      <c r="C9" s="32" t="s">
        <v>289</v>
      </c>
      <c r="D9" s="33"/>
      <c r="E9" s="30" t="s">
        <v>413</v>
      </c>
      <c r="F9" s="33"/>
      <c r="G9" s="33"/>
      <c r="H9" s="33"/>
      <c r="I9" s="34">
        <f>SUMIFS(I10:I41,A10:A41,"P")</f>
        <v>0</v>
      </c>
      <c r="J9" s="35"/>
    </row>
    <row r="10">
      <c r="A10" s="36" t="s">
        <v>64</v>
      </c>
      <c r="B10" s="36">
        <v>8</v>
      </c>
      <c r="C10" s="37" t="s">
        <v>290</v>
      </c>
      <c r="D10" s="36" t="s">
        <v>66</v>
      </c>
      <c r="E10" s="38" t="s">
        <v>291</v>
      </c>
      <c r="F10" s="39" t="s">
        <v>292</v>
      </c>
      <c r="G10" s="40">
        <v>5.0490000000000004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69</v>
      </c>
      <c r="B11" s="43"/>
      <c r="C11" s="44"/>
      <c r="D11" s="44"/>
      <c r="E11" s="45" t="s">
        <v>66</v>
      </c>
      <c r="F11" s="44"/>
      <c r="G11" s="44"/>
      <c r="H11" s="44"/>
      <c r="I11" s="44"/>
      <c r="J11" s="46"/>
    </row>
    <row r="12" ht="105">
      <c r="A12" s="36" t="s">
        <v>88</v>
      </c>
      <c r="B12" s="43"/>
      <c r="C12" s="44"/>
      <c r="D12" s="44"/>
      <c r="E12" s="47" t="s">
        <v>414</v>
      </c>
      <c r="F12" s="44"/>
      <c r="G12" s="44"/>
      <c r="H12" s="44"/>
      <c r="I12" s="44"/>
      <c r="J12" s="46"/>
    </row>
    <row r="13">
      <c r="A13" s="36" t="s">
        <v>70</v>
      </c>
      <c r="B13" s="43"/>
      <c r="C13" s="44"/>
      <c r="D13" s="44"/>
      <c r="E13" s="45" t="s">
        <v>66</v>
      </c>
      <c r="F13" s="44"/>
      <c r="G13" s="44"/>
      <c r="H13" s="44"/>
      <c r="I13" s="44"/>
      <c r="J13" s="46"/>
    </row>
    <row r="14">
      <c r="A14" s="36" t="s">
        <v>64</v>
      </c>
      <c r="B14" s="36">
        <v>1</v>
      </c>
      <c r="C14" s="37" t="s">
        <v>204</v>
      </c>
      <c r="D14" s="36" t="s">
        <v>66</v>
      </c>
      <c r="E14" s="38" t="s">
        <v>205</v>
      </c>
      <c r="F14" s="39" t="s">
        <v>95</v>
      </c>
      <c r="G14" s="40">
        <v>5.0999999999999996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69</v>
      </c>
      <c r="B15" s="43"/>
      <c r="C15" s="44"/>
      <c r="D15" s="44"/>
      <c r="E15" s="45" t="s">
        <v>66</v>
      </c>
      <c r="F15" s="44"/>
      <c r="G15" s="44"/>
      <c r="H15" s="44"/>
      <c r="I15" s="44"/>
      <c r="J15" s="46"/>
    </row>
    <row r="16" ht="60">
      <c r="A16" s="36" t="s">
        <v>88</v>
      </c>
      <c r="B16" s="43"/>
      <c r="C16" s="44"/>
      <c r="D16" s="44"/>
      <c r="E16" s="47" t="s">
        <v>415</v>
      </c>
      <c r="F16" s="44"/>
      <c r="G16" s="44"/>
      <c r="H16" s="44"/>
      <c r="I16" s="44"/>
      <c r="J16" s="46"/>
    </row>
    <row r="17">
      <c r="A17" s="36" t="s">
        <v>70</v>
      </c>
      <c r="B17" s="43"/>
      <c r="C17" s="44"/>
      <c r="D17" s="44"/>
      <c r="E17" s="45" t="s">
        <v>66</v>
      </c>
      <c r="F17" s="44"/>
      <c r="G17" s="44"/>
      <c r="H17" s="44"/>
      <c r="I17" s="44"/>
      <c r="J17" s="46"/>
    </row>
    <row r="18">
      <c r="A18" s="36" t="s">
        <v>64</v>
      </c>
      <c r="B18" s="36">
        <v>2</v>
      </c>
      <c r="C18" s="37" t="s">
        <v>207</v>
      </c>
      <c r="D18" s="36" t="s">
        <v>66</v>
      </c>
      <c r="E18" s="38" t="s">
        <v>208</v>
      </c>
      <c r="F18" s="39" t="s">
        <v>95</v>
      </c>
      <c r="G18" s="40">
        <v>5.0999999999999996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69</v>
      </c>
      <c r="B19" s="43"/>
      <c r="C19" s="44"/>
      <c r="D19" s="44"/>
      <c r="E19" s="45" t="s">
        <v>66</v>
      </c>
      <c r="F19" s="44"/>
      <c r="G19" s="44"/>
      <c r="H19" s="44"/>
      <c r="I19" s="44"/>
      <c r="J19" s="46"/>
    </row>
    <row r="20" ht="60">
      <c r="A20" s="36" t="s">
        <v>88</v>
      </c>
      <c r="B20" s="43"/>
      <c r="C20" s="44"/>
      <c r="D20" s="44"/>
      <c r="E20" s="47" t="s">
        <v>415</v>
      </c>
      <c r="F20" s="44"/>
      <c r="G20" s="44"/>
      <c r="H20" s="44"/>
      <c r="I20" s="44"/>
      <c r="J20" s="46"/>
    </row>
    <row r="21">
      <c r="A21" s="36" t="s">
        <v>70</v>
      </c>
      <c r="B21" s="43"/>
      <c r="C21" s="44"/>
      <c r="D21" s="44"/>
      <c r="E21" s="45" t="s">
        <v>66</v>
      </c>
      <c r="F21" s="44"/>
      <c r="G21" s="44"/>
      <c r="H21" s="44"/>
      <c r="I21" s="44"/>
      <c r="J21" s="46"/>
    </row>
    <row r="22">
      <c r="A22" s="36" t="s">
        <v>64</v>
      </c>
      <c r="B22" s="36">
        <v>3</v>
      </c>
      <c r="C22" s="37" t="s">
        <v>295</v>
      </c>
      <c r="D22" s="36" t="s">
        <v>66</v>
      </c>
      <c r="E22" s="38" t="s">
        <v>296</v>
      </c>
      <c r="F22" s="39" t="s">
        <v>100</v>
      </c>
      <c r="G22" s="40">
        <v>51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69</v>
      </c>
      <c r="B23" s="43"/>
      <c r="C23" s="44"/>
      <c r="D23" s="44"/>
      <c r="E23" s="45" t="s">
        <v>66</v>
      </c>
      <c r="F23" s="44"/>
      <c r="G23" s="44"/>
      <c r="H23" s="44"/>
      <c r="I23" s="44"/>
      <c r="J23" s="46"/>
    </row>
    <row r="24" ht="60">
      <c r="A24" s="36" t="s">
        <v>88</v>
      </c>
      <c r="B24" s="43"/>
      <c r="C24" s="44"/>
      <c r="D24" s="44"/>
      <c r="E24" s="47" t="s">
        <v>416</v>
      </c>
      <c r="F24" s="44"/>
      <c r="G24" s="44"/>
      <c r="H24" s="44"/>
      <c r="I24" s="44"/>
      <c r="J24" s="46"/>
    </row>
    <row r="25">
      <c r="A25" s="36" t="s">
        <v>70</v>
      </c>
      <c r="B25" s="43"/>
      <c r="C25" s="44"/>
      <c r="D25" s="44"/>
      <c r="E25" s="45" t="s">
        <v>66</v>
      </c>
      <c r="F25" s="44"/>
      <c r="G25" s="44"/>
      <c r="H25" s="44"/>
      <c r="I25" s="44"/>
      <c r="J25" s="46"/>
    </row>
    <row r="26">
      <c r="A26" s="36" t="s">
        <v>64</v>
      </c>
      <c r="B26" s="36">
        <v>4</v>
      </c>
      <c r="C26" s="37" t="s">
        <v>298</v>
      </c>
      <c r="D26" s="36" t="s">
        <v>66</v>
      </c>
      <c r="E26" s="38" t="s">
        <v>299</v>
      </c>
      <c r="F26" s="39" t="s">
        <v>95</v>
      </c>
      <c r="G26" s="40">
        <v>5.0999999999999996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69</v>
      </c>
      <c r="B27" s="43"/>
      <c r="C27" s="44"/>
      <c r="D27" s="44"/>
      <c r="E27" s="45" t="s">
        <v>66</v>
      </c>
      <c r="F27" s="44"/>
      <c r="G27" s="44"/>
      <c r="H27" s="44"/>
      <c r="I27" s="44"/>
      <c r="J27" s="46"/>
    </row>
    <row r="28" ht="60">
      <c r="A28" s="36" t="s">
        <v>88</v>
      </c>
      <c r="B28" s="43"/>
      <c r="C28" s="44"/>
      <c r="D28" s="44"/>
      <c r="E28" s="47" t="s">
        <v>415</v>
      </c>
      <c r="F28" s="44"/>
      <c r="G28" s="44"/>
      <c r="H28" s="44"/>
      <c r="I28" s="44"/>
      <c r="J28" s="46"/>
    </row>
    <row r="29">
      <c r="A29" s="36" t="s">
        <v>70</v>
      </c>
      <c r="B29" s="43"/>
      <c r="C29" s="44"/>
      <c r="D29" s="44"/>
      <c r="E29" s="45" t="s">
        <v>66</v>
      </c>
      <c r="F29" s="44"/>
      <c r="G29" s="44"/>
      <c r="H29" s="44"/>
      <c r="I29" s="44"/>
      <c r="J29" s="46"/>
    </row>
    <row r="30">
      <c r="A30" s="36" t="s">
        <v>64</v>
      </c>
      <c r="B30" s="36">
        <v>5</v>
      </c>
      <c r="C30" s="37" t="s">
        <v>300</v>
      </c>
      <c r="D30" s="36" t="s">
        <v>66</v>
      </c>
      <c r="E30" s="38" t="s">
        <v>301</v>
      </c>
      <c r="F30" s="39" t="s">
        <v>100</v>
      </c>
      <c r="G30" s="40">
        <v>51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69</v>
      </c>
      <c r="B31" s="43"/>
      <c r="C31" s="44"/>
      <c r="D31" s="44"/>
      <c r="E31" s="45" t="s">
        <v>66</v>
      </c>
      <c r="F31" s="44"/>
      <c r="G31" s="44"/>
      <c r="H31" s="44"/>
      <c r="I31" s="44"/>
      <c r="J31" s="46"/>
    </row>
    <row r="32" ht="60">
      <c r="A32" s="36" t="s">
        <v>88</v>
      </c>
      <c r="B32" s="43"/>
      <c r="C32" s="44"/>
      <c r="D32" s="44"/>
      <c r="E32" s="47" t="s">
        <v>416</v>
      </c>
      <c r="F32" s="44"/>
      <c r="G32" s="44"/>
      <c r="H32" s="44"/>
      <c r="I32" s="44"/>
      <c r="J32" s="46"/>
    </row>
    <row r="33">
      <c r="A33" s="36" t="s">
        <v>70</v>
      </c>
      <c r="B33" s="43"/>
      <c r="C33" s="44"/>
      <c r="D33" s="44"/>
      <c r="E33" s="45" t="s">
        <v>66</v>
      </c>
      <c r="F33" s="44"/>
      <c r="G33" s="44"/>
      <c r="H33" s="44"/>
      <c r="I33" s="44"/>
      <c r="J33" s="46"/>
    </row>
    <row r="34">
      <c r="A34" s="36" t="s">
        <v>64</v>
      </c>
      <c r="B34" s="36">
        <v>6</v>
      </c>
      <c r="C34" s="37" t="s">
        <v>302</v>
      </c>
      <c r="D34" s="36" t="s">
        <v>66</v>
      </c>
      <c r="E34" s="38" t="s">
        <v>303</v>
      </c>
      <c r="F34" s="39" t="s">
        <v>100</v>
      </c>
      <c r="G34" s="40">
        <v>51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69</v>
      </c>
      <c r="B35" s="43"/>
      <c r="C35" s="44"/>
      <c r="D35" s="44"/>
      <c r="E35" s="45" t="s">
        <v>66</v>
      </c>
      <c r="F35" s="44"/>
      <c r="G35" s="44"/>
      <c r="H35" s="44"/>
      <c r="I35" s="44"/>
      <c r="J35" s="46"/>
    </row>
    <row r="36" ht="60">
      <c r="A36" s="36" t="s">
        <v>88</v>
      </c>
      <c r="B36" s="43"/>
      <c r="C36" s="44"/>
      <c r="D36" s="44"/>
      <c r="E36" s="47" t="s">
        <v>416</v>
      </c>
      <c r="F36" s="44"/>
      <c r="G36" s="44"/>
      <c r="H36" s="44"/>
      <c r="I36" s="44"/>
      <c r="J36" s="46"/>
    </row>
    <row r="37">
      <c r="A37" s="36" t="s">
        <v>70</v>
      </c>
      <c r="B37" s="43"/>
      <c r="C37" s="44"/>
      <c r="D37" s="44"/>
      <c r="E37" s="45" t="s">
        <v>66</v>
      </c>
      <c r="F37" s="44"/>
      <c r="G37" s="44"/>
      <c r="H37" s="44"/>
      <c r="I37" s="44"/>
      <c r="J37" s="46"/>
    </row>
    <row r="38">
      <c r="A38" s="36" t="s">
        <v>64</v>
      </c>
      <c r="B38" s="36">
        <v>7</v>
      </c>
      <c r="C38" s="37" t="s">
        <v>304</v>
      </c>
      <c r="D38" s="36" t="s">
        <v>66</v>
      </c>
      <c r="E38" s="38" t="s">
        <v>305</v>
      </c>
      <c r="F38" s="39" t="s">
        <v>100</v>
      </c>
      <c r="G38" s="40">
        <v>51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69</v>
      </c>
      <c r="B39" s="43"/>
      <c r="C39" s="44"/>
      <c r="D39" s="44"/>
      <c r="E39" s="45" t="s">
        <v>66</v>
      </c>
      <c r="F39" s="44"/>
      <c r="G39" s="44"/>
      <c r="H39" s="44"/>
      <c r="I39" s="44"/>
      <c r="J39" s="46"/>
    </row>
    <row r="40" ht="60">
      <c r="A40" s="36" t="s">
        <v>88</v>
      </c>
      <c r="B40" s="43"/>
      <c r="C40" s="44"/>
      <c r="D40" s="44"/>
      <c r="E40" s="47" t="s">
        <v>416</v>
      </c>
      <c r="F40" s="44"/>
      <c r="G40" s="44"/>
      <c r="H40" s="44"/>
      <c r="I40" s="44"/>
      <c r="J40" s="46"/>
    </row>
    <row r="41">
      <c r="A41" s="36" t="s">
        <v>70</v>
      </c>
      <c r="B41" s="43"/>
      <c r="C41" s="44"/>
      <c r="D41" s="44"/>
      <c r="E41" s="45" t="s">
        <v>66</v>
      </c>
      <c r="F41" s="44"/>
      <c r="G41" s="44"/>
      <c r="H41" s="44"/>
      <c r="I41" s="44"/>
      <c r="J41" s="46"/>
    </row>
    <row r="42">
      <c r="A42" s="30" t="s">
        <v>61</v>
      </c>
      <c r="B42" s="31"/>
      <c r="C42" s="32" t="s">
        <v>224</v>
      </c>
      <c r="D42" s="33"/>
      <c r="E42" s="30" t="s">
        <v>225</v>
      </c>
      <c r="F42" s="33"/>
      <c r="G42" s="33"/>
      <c r="H42" s="33"/>
      <c r="I42" s="34">
        <f>SUMIFS(I43:I50,A43:A50,"P")</f>
        <v>0</v>
      </c>
      <c r="J42" s="35"/>
    </row>
    <row r="43">
      <c r="A43" s="36" t="s">
        <v>64</v>
      </c>
      <c r="B43" s="36">
        <v>10</v>
      </c>
      <c r="C43" s="37" t="s">
        <v>226</v>
      </c>
      <c r="D43" s="36" t="s">
        <v>66</v>
      </c>
      <c r="E43" s="38" t="s">
        <v>417</v>
      </c>
      <c r="F43" s="39" t="s">
        <v>100</v>
      </c>
      <c r="G43" s="40">
        <v>4.5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69</v>
      </c>
      <c r="B44" s="43"/>
      <c r="C44" s="44"/>
      <c r="D44" s="44"/>
      <c r="E44" s="45" t="s">
        <v>66</v>
      </c>
      <c r="F44" s="44"/>
      <c r="G44" s="44"/>
      <c r="H44" s="44"/>
      <c r="I44" s="44"/>
      <c r="J44" s="46"/>
    </row>
    <row r="45" ht="30">
      <c r="A45" s="36" t="s">
        <v>88</v>
      </c>
      <c r="B45" s="43"/>
      <c r="C45" s="44"/>
      <c r="D45" s="44"/>
      <c r="E45" s="47" t="s">
        <v>418</v>
      </c>
      <c r="F45" s="44"/>
      <c r="G45" s="44"/>
      <c r="H45" s="44"/>
      <c r="I45" s="44"/>
      <c r="J45" s="46"/>
    </row>
    <row r="46">
      <c r="A46" s="36" t="s">
        <v>70</v>
      </c>
      <c r="B46" s="43"/>
      <c r="C46" s="44"/>
      <c r="D46" s="44"/>
      <c r="E46" s="45" t="s">
        <v>66</v>
      </c>
      <c r="F46" s="44"/>
      <c r="G46" s="44"/>
      <c r="H46" s="44"/>
      <c r="I46" s="44"/>
      <c r="J46" s="46"/>
    </row>
    <row r="47" ht="30">
      <c r="A47" s="36" t="s">
        <v>64</v>
      </c>
      <c r="B47" s="36">
        <v>9</v>
      </c>
      <c r="C47" s="37" t="s">
        <v>380</v>
      </c>
      <c r="D47" s="36" t="s">
        <v>66</v>
      </c>
      <c r="E47" s="38" t="s">
        <v>381</v>
      </c>
      <c r="F47" s="39" t="s">
        <v>100</v>
      </c>
      <c r="G47" s="40">
        <v>4.5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>
      <c r="A48" s="36" t="s">
        <v>69</v>
      </c>
      <c r="B48" s="43"/>
      <c r="C48" s="44"/>
      <c r="D48" s="44"/>
      <c r="E48" s="45" t="s">
        <v>66</v>
      </c>
      <c r="F48" s="44"/>
      <c r="G48" s="44"/>
      <c r="H48" s="44"/>
      <c r="I48" s="44"/>
      <c r="J48" s="46"/>
    </row>
    <row r="49" ht="30">
      <c r="A49" s="36" t="s">
        <v>88</v>
      </c>
      <c r="B49" s="43"/>
      <c r="C49" s="44"/>
      <c r="D49" s="44"/>
      <c r="E49" s="47" t="s">
        <v>418</v>
      </c>
      <c r="F49" s="44"/>
      <c r="G49" s="44"/>
      <c r="H49" s="44"/>
      <c r="I49" s="44"/>
      <c r="J49" s="46"/>
    </row>
    <row r="50">
      <c r="A50" s="36" t="s">
        <v>70</v>
      </c>
      <c r="B50" s="43"/>
      <c r="C50" s="44"/>
      <c r="D50" s="44"/>
      <c r="E50" s="45" t="s">
        <v>66</v>
      </c>
      <c r="F50" s="44"/>
      <c r="G50" s="44"/>
      <c r="H50" s="44"/>
      <c r="I50" s="44"/>
      <c r="J50" s="46"/>
    </row>
    <row r="51">
      <c r="A51" s="30" t="s">
        <v>61</v>
      </c>
      <c r="B51" s="31"/>
      <c r="C51" s="32" t="s">
        <v>152</v>
      </c>
      <c r="D51" s="33"/>
      <c r="E51" s="30" t="s">
        <v>153</v>
      </c>
      <c r="F51" s="33"/>
      <c r="G51" s="33"/>
      <c r="H51" s="33"/>
      <c r="I51" s="34">
        <f>SUMIFS(I52:I55,A52:A55,"P")</f>
        <v>0</v>
      </c>
      <c r="J51" s="35"/>
    </row>
    <row r="52">
      <c r="A52" s="36" t="s">
        <v>64</v>
      </c>
      <c r="B52" s="36">
        <v>11</v>
      </c>
      <c r="C52" s="37" t="s">
        <v>419</v>
      </c>
      <c r="D52" s="36" t="s">
        <v>66</v>
      </c>
      <c r="E52" s="38" t="s">
        <v>420</v>
      </c>
      <c r="F52" s="39" t="s">
        <v>123</v>
      </c>
      <c r="G52" s="40">
        <v>2.5925500000000001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69</v>
      </c>
      <c r="B53" s="43"/>
      <c r="C53" s="44"/>
      <c r="D53" s="44"/>
      <c r="E53" s="45" t="s">
        <v>66</v>
      </c>
      <c r="F53" s="44"/>
      <c r="G53" s="44"/>
      <c r="H53" s="44"/>
      <c r="I53" s="44"/>
      <c r="J53" s="46"/>
    </row>
    <row r="54" ht="45">
      <c r="A54" s="36" t="s">
        <v>88</v>
      </c>
      <c r="B54" s="43"/>
      <c r="C54" s="44"/>
      <c r="D54" s="44"/>
      <c r="E54" s="47" t="s">
        <v>421</v>
      </c>
      <c r="F54" s="44"/>
      <c r="G54" s="44"/>
      <c r="H54" s="44"/>
      <c r="I54" s="44"/>
      <c r="J54" s="46"/>
    </row>
    <row r="55">
      <c r="A55" s="36" t="s">
        <v>70</v>
      </c>
      <c r="B55" s="48"/>
      <c r="C55" s="49"/>
      <c r="D55" s="49"/>
      <c r="E55" s="50" t="s">
        <v>66</v>
      </c>
      <c r="F55" s="49"/>
      <c r="G55" s="49"/>
      <c r="H55" s="49"/>
      <c r="I55" s="49"/>
      <c r="J5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29</v>
      </c>
      <c r="I3" s="24">
        <f>SUMIFS(I9:I240,A9:A240,"SD")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15</v>
      </c>
      <c r="D4" s="21"/>
      <c r="E4" s="22" t="s">
        <v>183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48</v>
      </c>
      <c r="B5" s="19" t="s">
        <v>49</v>
      </c>
      <c r="C5" s="20" t="s">
        <v>29</v>
      </c>
      <c r="D5" s="21"/>
      <c r="E5" s="22" t="s">
        <v>30</v>
      </c>
      <c r="F5" s="16"/>
      <c r="G5" s="16"/>
      <c r="H5" s="16"/>
      <c r="I5" s="16"/>
      <c r="J5" s="18"/>
      <c r="O5">
        <v>0.20999999999999999</v>
      </c>
    </row>
    <row r="6">
      <c r="A6" s="25" t="s">
        <v>50</v>
      </c>
      <c r="B6" s="26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  <c r="J6" s="27" t="s">
        <v>58</v>
      </c>
    </row>
    <row r="7">
      <c r="A7" s="25"/>
      <c r="B7" s="26"/>
      <c r="C7" s="7"/>
      <c r="D7" s="7"/>
      <c r="E7" s="7"/>
      <c r="F7" s="7"/>
      <c r="G7" s="7"/>
      <c r="H7" s="7" t="s">
        <v>59</v>
      </c>
      <c r="I7" s="7" t="s">
        <v>60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61</v>
      </c>
      <c r="B9" s="31"/>
      <c r="C9" s="32" t="s">
        <v>184</v>
      </c>
      <c r="D9" s="33"/>
      <c r="E9" s="30" t="s">
        <v>185</v>
      </c>
      <c r="F9" s="33"/>
      <c r="G9" s="33"/>
      <c r="H9" s="33"/>
      <c r="I9" s="34">
        <f>SUMIFS(I10:I69,A10:A69,"P")</f>
        <v>0</v>
      </c>
      <c r="J9" s="35"/>
    </row>
    <row r="10">
      <c r="A10" s="36" t="s">
        <v>64</v>
      </c>
      <c r="B10" s="36">
        <v>1</v>
      </c>
      <c r="C10" s="37" t="s">
        <v>186</v>
      </c>
      <c r="D10" s="36" t="s">
        <v>66</v>
      </c>
      <c r="E10" s="38" t="s">
        <v>187</v>
      </c>
      <c r="F10" s="39" t="s">
        <v>100</v>
      </c>
      <c r="G10" s="40">
        <v>26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69</v>
      </c>
      <c r="B11" s="43"/>
      <c r="C11" s="44"/>
      <c r="D11" s="44"/>
      <c r="E11" s="45" t="s">
        <v>66</v>
      </c>
      <c r="F11" s="44"/>
      <c r="G11" s="44"/>
      <c r="H11" s="44"/>
      <c r="I11" s="44"/>
      <c r="J11" s="46"/>
    </row>
    <row r="12" ht="45">
      <c r="A12" s="36" t="s">
        <v>88</v>
      </c>
      <c r="B12" s="43"/>
      <c r="C12" s="44"/>
      <c r="D12" s="44"/>
      <c r="E12" s="47" t="s">
        <v>422</v>
      </c>
      <c r="F12" s="44"/>
      <c r="G12" s="44"/>
      <c r="H12" s="44"/>
      <c r="I12" s="44"/>
      <c r="J12" s="46"/>
    </row>
    <row r="13">
      <c r="A13" s="36" t="s">
        <v>70</v>
      </c>
      <c r="B13" s="43"/>
      <c r="C13" s="44"/>
      <c r="D13" s="44"/>
      <c r="E13" s="45" t="s">
        <v>66</v>
      </c>
      <c r="F13" s="44"/>
      <c r="G13" s="44"/>
      <c r="H13" s="44"/>
      <c r="I13" s="44"/>
      <c r="J13" s="46"/>
    </row>
    <row r="14">
      <c r="A14" s="36" t="s">
        <v>64</v>
      </c>
      <c r="B14" s="36">
        <v>2</v>
      </c>
      <c r="C14" s="37" t="s">
        <v>423</v>
      </c>
      <c r="D14" s="36" t="s">
        <v>66</v>
      </c>
      <c r="E14" s="38" t="s">
        <v>424</v>
      </c>
      <c r="F14" s="39" t="s">
        <v>100</v>
      </c>
      <c r="G14" s="40">
        <v>26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69</v>
      </c>
      <c r="B15" s="43"/>
      <c r="C15" s="44"/>
      <c r="D15" s="44"/>
      <c r="E15" s="45" t="s">
        <v>66</v>
      </c>
      <c r="F15" s="44"/>
      <c r="G15" s="44"/>
      <c r="H15" s="44"/>
      <c r="I15" s="44"/>
      <c r="J15" s="46"/>
    </row>
    <row r="16" ht="60">
      <c r="A16" s="36" t="s">
        <v>88</v>
      </c>
      <c r="B16" s="43"/>
      <c r="C16" s="44"/>
      <c r="D16" s="44"/>
      <c r="E16" s="47" t="s">
        <v>425</v>
      </c>
      <c r="F16" s="44"/>
      <c r="G16" s="44"/>
      <c r="H16" s="44"/>
      <c r="I16" s="44"/>
      <c r="J16" s="46"/>
    </row>
    <row r="17">
      <c r="A17" s="36" t="s">
        <v>70</v>
      </c>
      <c r="B17" s="43"/>
      <c r="C17" s="44"/>
      <c r="D17" s="44"/>
      <c r="E17" s="45" t="s">
        <v>66</v>
      </c>
      <c r="F17" s="44"/>
      <c r="G17" s="44"/>
      <c r="H17" s="44"/>
      <c r="I17" s="44"/>
      <c r="J17" s="46"/>
    </row>
    <row r="18">
      <c r="A18" s="36" t="s">
        <v>64</v>
      </c>
      <c r="B18" s="36">
        <v>3</v>
      </c>
      <c r="C18" s="37" t="s">
        <v>426</v>
      </c>
      <c r="D18" s="36" t="s">
        <v>66</v>
      </c>
      <c r="E18" s="38" t="s">
        <v>427</v>
      </c>
      <c r="F18" s="39" t="s">
        <v>100</v>
      </c>
      <c r="G18" s="40">
        <v>29.600000000000001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69</v>
      </c>
      <c r="B19" s="43"/>
      <c r="C19" s="44"/>
      <c r="D19" s="44"/>
      <c r="E19" s="45" t="s">
        <v>66</v>
      </c>
      <c r="F19" s="44"/>
      <c r="G19" s="44"/>
      <c r="H19" s="44"/>
      <c r="I19" s="44"/>
      <c r="J19" s="46"/>
    </row>
    <row r="20" ht="60">
      <c r="A20" s="36" t="s">
        <v>88</v>
      </c>
      <c r="B20" s="43"/>
      <c r="C20" s="44"/>
      <c r="D20" s="44"/>
      <c r="E20" s="47" t="s">
        <v>428</v>
      </c>
      <c r="F20" s="44"/>
      <c r="G20" s="44"/>
      <c r="H20" s="44"/>
      <c r="I20" s="44"/>
      <c r="J20" s="46"/>
    </row>
    <row r="21">
      <c r="A21" s="36" t="s">
        <v>70</v>
      </c>
      <c r="B21" s="43"/>
      <c r="C21" s="44"/>
      <c r="D21" s="44"/>
      <c r="E21" s="45" t="s">
        <v>66</v>
      </c>
      <c r="F21" s="44"/>
      <c r="G21" s="44"/>
      <c r="H21" s="44"/>
      <c r="I21" s="44"/>
      <c r="J21" s="46"/>
    </row>
    <row r="22">
      <c r="A22" s="36" t="s">
        <v>64</v>
      </c>
      <c r="B22" s="36">
        <v>4</v>
      </c>
      <c r="C22" s="37" t="s">
        <v>429</v>
      </c>
      <c r="D22" s="36" t="s">
        <v>66</v>
      </c>
      <c r="E22" s="38" t="s">
        <v>430</v>
      </c>
      <c r="F22" s="39" t="s">
        <v>100</v>
      </c>
      <c r="G22" s="40">
        <v>200.80000000000001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69</v>
      </c>
      <c r="B23" s="43"/>
      <c r="C23" s="44"/>
      <c r="D23" s="44"/>
      <c r="E23" s="45" t="s">
        <v>66</v>
      </c>
      <c r="F23" s="44"/>
      <c r="G23" s="44"/>
      <c r="H23" s="44"/>
      <c r="I23" s="44"/>
      <c r="J23" s="46"/>
    </row>
    <row r="24" ht="90">
      <c r="A24" s="36" t="s">
        <v>88</v>
      </c>
      <c r="B24" s="43"/>
      <c r="C24" s="44"/>
      <c r="D24" s="44"/>
      <c r="E24" s="47" t="s">
        <v>431</v>
      </c>
      <c r="F24" s="44"/>
      <c r="G24" s="44"/>
      <c r="H24" s="44"/>
      <c r="I24" s="44"/>
      <c r="J24" s="46"/>
    </row>
    <row r="25">
      <c r="A25" s="36" t="s">
        <v>70</v>
      </c>
      <c r="B25" s="43"/>
      <c r="C25" s="44"/>
      <c r="D25" s="44"/>
      <c r="E25" s="45" t="s">
        <v>66</v>
      </c>
      <c r="F25" s="44"/>
      <c r="G25" s="44"/>
      <c r="H25" s="44"/>
      <c r="I25" s="44"/>
      <c r="J25" s="46"/>
    </row>
    <row r="26">
      <c r="A26" s="36" t="s">
        <v>64</v>
      </c>
      <c r="B26" s="36">
        <v>5</v>
      </c>
      <c r="C26" s="37" t="s">
        <v>195</v>
      </c>
      <c r="D26" s="36" t="s">
        <v>66</v>
      </c>
      <c r="E26" s="38" t="s">
        <v>196</v>
      </c>
      <c r="F26" s="39" t="s">
        <v>117</v>
      </c>
      <c r="G26" s="40">
        <v>15.4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69</v>
      </c>
      <c r="B27" s="43"/>
      <c r="C27" s="44"/>
      <c r="D27" s="44"/>
      <c r="E27" s="45" t="s">
        <v>66</v>
      </c>
      <c r="F27" s="44"/>
      <c r="G27" s="44"/>
      <c r="H27" s="44"/>
      <c r="I27" s="44"/>
      <c r="J27" s="46"/>
    </row>
    <row r="28" ht="60">
      <c r="A28" s="36" t="s">
        <v>88</v>
      </c>
      <c r="B28" s="43"/>
      <c r="C28" s="44"/>
      <c r="D28" s="44"/>
      <c r="E28" s="47" t="s">
        <v>432</v>
      </c>
      <c r="F28" s="44"/>
      <c r="G28" s="44"/>
      <c r="H28" s="44"/>
      <c r="I28" s="44"/>
      <c r="J28" s="46"/>
    </row>
    <row r="29">
      <c r="A29" s="36" t="s">
        <v>70</v>
      </c>
      <c r="B29" s="43"/>
      <c r="C29" s="44"/>
      <c r="D29" s="44"/>
      <c r="E29" s="45" t="s">
        <v>66</v>
      </c>
      <c r="F29" s="44"/>
      <c r="G29" s="44"/>
      <c r="H29" s="44"/>
      <c r="I29" s="44"/>
      <c r="J29" s="46"/>
    </row>
    <row r="30">
      <c r="A30" s="36" t="s">
        <v>64</v>
      </c>
      <c r="B30" s="36">
        <v>6</v>
      </c>
      <c r="C30" s="37" t="s">
        <v>198</v>
      </c>
      <c r="D30" s="36" t="s">
        <v>66</v>
      </c>
      <c r="E30" s="38" t="s">
        <v>199</v>
      </c>
      <c r="F30" s="39" t="s">
        <v>95</v>
      </c>
      <c r="G30" s="40">
        <v>15.59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69</v>
      </c>
      <c r="B31" s="43"/>
      <c r="C31" s="44"/>
      <c r="D31" s="44"/>
      <c r="E31" s="45" t="s">
        <v>66</v>
      </c>
      <c r="F31" s="44"/>
      <c r="G31" s="44"/>
      <c r="H31" s="44"/>
      <c r="I31" s="44"/>
      <c r="J31" s="46"/>
    </row>
    <row r="32" ht="30">
      <c r="A32" s="36" t="s">
        <v>88</v>
      </c>
      <c r="B32" s="43"/>
      <c r="C32" s="44"/>
      <c r="D32" s="44"/>
      <c r="E32" s="47" t="s">
        <v>433</v>
      </c>
      <c r="F32" s="44"/>
      <c r="G32" s="44"/>
      <c r="H32" s="44"/>
      <c r="I32" s="44"/>
      <c r="J32" s="46"/>
    </row>
    <row r="33">
      <c r="A33" s="36" t="s">
        <v>70</v>
      </c>
      <c r="B33" s="43"/>
      <c r="C33" s="44"/>
      <c r="D33" s="44"/>
      <c r="E33" s="45" t="s">
        <v>66</v>
      </c>
      <c r="F33" s="44"/>
      <c r="G33" s="44"/>
      <c r="H33" s="44"/>
      <c r="I33" s="44"/>
      <c r="J33" s="46"/>
    </row>
    <row r="34">
      <c r="A34" s="36" t="s">
        <v>64</v>
      </c>
      <c r="B34" s="36">
        <v>7</v>
      </c>
      <c r="C34" s="37" t="s">
        <v>201</v>
      </c>
      <c r="D34" s="36" t="s">
        <v>66</v>
      </c>
      <c r="E34" s="38" t="s">
        <v>202</v>
      </c>
      <c r="F34" s="39" t="s">
        <v>95</v>
      </c>
      <c r="G34" s="40">
        <v>60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69</v>
      </c>
      <c r="B35" s="43"/>
      <c r="C35" s="44"/>
      <c r="D35" s="44"/>
      <c r="E35" s="45" t="s">
        <v>66</v>
      </c>
      <c r="F35" s="44"/>
      <c r="G35" s="44"/>
      <c r="H35" s="44"/>
      <c r="I35" s="44"/>
      <c r="J35" s="46"/>
    </row>
    <row r="36" ht="75">
      <c r="A36" s="36" t="s">
        <v>88</v>
      </c>
      <c r="B36" s="43"/>
      <c r="C36" s="44"/>
      <c r="D36" s="44"/>
      <c r="E36" s="47" t="s">
        <v>434</v>
      </c>
      <c r="F36" s="44"/>
      <c r="G36" s="44"/>
      <c r="H36" s="44"/>
      <c r="I36" s="44"/>
      <c r="J36" s="46"/>
    </row>
    <row r="37">
      <c r="A37" s="36" t="s">
        <v>70</v>
      </c>
      <c r="B37" s="43"/>
      <c r="C37" s="44"/>
      <c r="D37" s="44"/>
      <c r="E37" s="45" t="s">
        <v>66</v>
      </c>
      <c r="F37" s="44"/>
      <c r="G37" s="44"/>
      <c r="H37" s="44"/>
      <c r="I37" s="44"/>
      <c r="J37" s="46"/>
    </row>
    <row r="38">
      <c r="A38" s="36" t="s">
        <v>64</v>
      </c>
      <c r="B38" s="36">
        <v>8</v>
      </c>
      <c r="C38" s="37" t="s">
        <v>204</v>
      </c>
      <c r="D38" s="36" t="s">
        <v>66</v>
      </c>
      <c r="E38" s="38" t="s">
        <v>205</v>
      </c>
      <c r="F38" s="39" t="s">
        <v>95</v>
      </c>
      <c r="G38" s="40">
        <v>60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69</v>
      </c>
      <c r="B39" s="43"/>
      <c r="C39" s="44"/>
      <c r="D39" s="44"/>
      <c r="E39" s="45" t="s">
        <v>66</v>
      </c>
      <c r="F39" s="44"/>
      <c r="G39" s="44"/>
      <c r="H39" s="44"/>
      <c r="I39" s="44"/>
      <c r="J39" s="46"/>
    </row>
    <row r="40" ht="90">
      <c r="A40" s="36" t="s">
        <v>88</v>
      </c>
      <c r="B40" s="43"/>
      <c r="C40" s="44"/>
      <c r="D40" s="44"/>
      <c r="E40" s="47" t="s">
        <v>435</v>
      </c>
      <c r="F40" s="44"/>
      <c r="G40" s="44"/>
      <c r="H40" s="44"/>
      <c r="I40" s="44"/>
      <c r="J40" s="46"/>
    </row>
    <row r="41">
      <c r="A41" s="36" t="s">
        <v>70</v>
      </c>
      <c r="B41" s="43"/>
      <c r="C41" s="44"/>
      <c r="D41" s="44"/>
      <c r="E41" s="45" t="s">
        <v>66</v>
      </c>
      <c r="F41" s="44"/>
      <c r="G41" s="44"/>
      <c r="H41" s="44"/>
      <c r="I41" s="44"/>
      <c r="J41" s="46"/>
    </row>
    <row r="42">
      <c r="A42" s="36" t="s">
        <v>64</v>
      </c>
      <c r="B42" s="36">
        <v>9</v>
      </c>
      <c r="C42" s="37" t="s">
        <v>207</v>
      </c>
      <c r="D42" s="36" t="s">
        <v>66</v>
      </c>
      <c r="E42" s="38" t="s">
        <v>208</v>
      </c>
      <c r="F42" s="39" t="s">
        <v>95</v>
      </c>
      <c r="G42" s="40">
        <v>60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69</v>
      </c>
      <c r="B43" s="43"/>
      <c r="C43" s="44"/>
      <c r="D43" s="44"/>
      <c r="E43" s="45" t="s">
        <v>66</v>
      </c>
      <c r="F43" s="44"/>
      <c r="G43" s="44"/>
      <c r="H43" s="44"/>
      <c r="I43" s="44"/>
      <c r="J43" s="46"/>
    </row>
    <row r="44" ht="90">
      <c r="A44" s="36" t="s">
        <v>88</v>
      </c>
      <c r="B44" s="43"/>
      <c r="C44" s="44"/>
      <c r="D44" s="44"/>
      <c r="E44" s="47" t="s">
        <v>435</v>
      </c>
      <c r="F44" s="44"/>
      <c r="G44" s="44"/>
      <c r="H44" s="44"/>
      <c r="I44" s="44"/>
      <c r="J44" s="46"/>
    </row>
    <row r="45">
      <c r="A45" s="36" t="s">
        <v>70</v>
      </c>
      <c r="B45" s="43"/>
      <c r="C45" s="44"/>
      <c r="D45" s="44"/>
      <c r="E45" s="45" t="s">
        <v>66</v>
      </c>
      <c r="F45" s="44"/>
      <c r="G45" s="44"/>
      <c r="H45" s="44"/>
      <c r="I45" s="44"/>
      <c r="J45" s="46"/>
    </row>
    <row r="46">
      <c r="A46" s="36" t="s">
        <v>64</v>
      </c>
      <c r="B46" s="36">
        <v>10</v>
      </c>
      <c r="C46" s="37" t="s">
        <v>209</v>
      </c>
      <c r="D46" s="36" t="s">
        <v>66</v>
      </c>
      <c r="E46" s="38" t="s">
        <v>210</v>
      </c>
      <c r="F46" s="39" t="s">
        <v>95</v>
      </c>
      <c r="G46" s="40">
        <v>60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69</v>
      </c>
      <c r="B47" s="43"/>
      <c r="C47" s="44"/>
      <c r="D47" s="44"/>
      <c r="E47" s="45" t="s">
        <v>66</v>
      </c>
      <c r="F47" s="44"/>
      <c r="G47" s="44"/>
      <c r="H47" s="44"/>
      <c r="I47" s="44"/>
      <c r="J47" s="46"/>
    </row>
    <row r="48" ht="90">
      <c r="A48" s="36" t="s">
        <v>88</v>
      </c>
      <c r="B48" s="43"/>
      <c r="C48" s="44"/>
      <c r="D48" s="44"/>
      <c r="E48" s="47" t="s">
        <v>435</v>
      </c>
      <c r="F48" s="44"/>
      <c r="G48" s="44"/>
      <c r="H48" s="44"/>
      <c r="I48" s="44"/>
      <c r="J48" s="46"/>
    </row>
    <row r="49">
      <c r="A49" s="36" t="s">
        <v>70</v>
      </c>
      <c r="B49" s="43"/>
      <c r="C49" s="44"/>
      <c r="D49" s="44"/>
      <c r="E49" s="45" t="s">
        <v>66</v>
      </c>
      <c r="F49" s="44"/>
      <c r="G49" s="44"/>
      <c r="H49" s="44"/>
      <c r="I49" s="44"/>
      <c r="J49" s="46"/>
    </row>
    <row r="50">
      <c r="A50" s="36" t="s">
        <v>64</v>
      </c>
      <c r="B50" s="36">
        <v>11</v>
      </c>
      <c r="C50" s="37" t="s">
        <v>436</v>
      </c>
      <c r="D50" s="36" t="s">
        <v>66</v>
      </c>
      <c r="E50" s="38" t="s">
        <v>437</v>
      </c>
      <c r="F50" s="39" t="s">
        <v>95</v>
      </c>
      <c r="G50" s="40">
        <v>13.5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69</v>
      </c>
      <c r="B51" s="43"/>
      <c r="C51" s="44"/>
      <c r="D51" s="44"/>
      <c r="E51" s="45" t="s">
        <v>66</v>
      </c>
      <c r="F51" s="44"/>
      <c r="G51" s="44"/>
      <c r="H51" s="44"/>
      <c r="I51" s="44"/>
      <c r="J51" s="46"/>
    </row>
    <row r="52" ht="30">
      <c r="A52" s="36" t="s">
        <v>88</v>
      </c>
      <c r="B52" s="43"/>
      <c r="C52" s="44"/>
      <c r="D52" s="44"/>
      <c r="E52" s="47" t="s">
        <v>438</v>
      </c>
      <c r="F52" s="44"/>
      <c r="G52" s="44"/>
      <c r="H52" s="44"/>
      <c r="I52" s="44"/>
      <c r="J52" s="46"/>
    </row>
    <row r="53">
      <c r="A53" s="36" t="s">
        <v>70</v>
      </c>
      <c r="B53" s="43"/>
      <c r="C53" s="44"/>
      <c r="D53" s="44"/>
      <c r="E53" s="45" t="s">
        <v>66</v>
      </c>
      <c r="F53" s="44"/>
      <c r="G53" s="44"/>
      <c r="H53" s="44"/>
      <c r="I53" s="44"/>
      <c r="J53" s="46"/>
    </row>
    <row r="54">
      <c r="A54" s="36" t="s">
        <v>64</v>
      </c>
      <c r="B54" s="36">
        <v>12</v>
      </c>
      <c r="C54" s="37" t="s">
        <v>211</v>
      </c>
      <c r="D54" s="36" t="s">
        <v>66</v>
      </c>
      <c r="E54" s="38" t="s">
        <v>212</v>
      </c>
      <c r="F54" s="39" t="s">
        <v>100</v>
      </c>
      <c r="G54" s="40">
        <v>328.94999999999999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69</v>
      </c>
      <c r="B55" s="43"/>
      <c r="C55" s="44"/>
      <c r="D55" s="44"/>
      <c r="E55" s="45" t="s">
        <v>66</v>
      </c>
      <c r="F55" s="44"/>
      <c r="G55" s="44"/>
      <c r="H55" s="44"/>
      <c r="I55" s="44"/>
      <c r="J55" s="46"/>
    </row>
    <row r="56" ht="90">
      <c r="A56" s="36" t="s">
        <v>88</v>
      </c>
      <c r="B56" s="43"/>
      <c r="C56" s="44"/>
      <c r="D56" s="44"/>
      <c r="E56" s="47" t="s">
        <v>439</v>
      </c>
      <c r="F56" s="44"/>
      <c r="G56" s="44"/>
      <c r="H56" s="44"/>
      <c r="I56" s="44"/>
      <c r="J56" s="46"/>
    </row>
    <row r="57">
      <c r="A57" s="36" t="s">
        <v>70</v>
      </c>
      <c r="B57" s="43"/>
      <c r="C57" s="44"/>
      <c r="D57" s="44"/>
      <c r="E57" s="45" t="s">
        <v>66</v>
      </c>
      <c r="F57" s="44"/>
      <c r="G57" s="44"/>
      <c r="H57" s="44"/>
      <c r="I57" s="44"/>
      <c r="J57" s="46"/>
    </row>
    <row r="58">
      <c r="A58" s="36" t="s">
        <v>64</v>
      </c>
      <c r="B58" s="36">
        <v>13</v>
      </c>
      <c r="C58" s="37" t="s">
        <v>316</v>
      </c>
      <c r="D58" s="36" t="s">
        <v>66</v>
      </c>
      <c r="E58" s="38" t="s">
        <v>215</v>
      </c>
      <c r="F58" s="39" t="s">
        <v>100</v>
      </c>
      <c r="G58" s="40">
        <v>328.94999999999999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 ht="30">
      <c r="A59" s="36" t="s">
        <v>69</v>
      </c>
      <c r="B59" s="43"/>
      <c r="C59" s="44"/>
      <c r="D59" s="44"/>
      <c r="E59" s="38" t="s">
        <v>216</v>
      </c>
      <c r="F59" s="44"/>
      <c r="G59" s="44"/>
      <c r="H59" s="44"/>
      <c r="I59" s="44"/>
      <c r="J59" s="46"/>
    </row>
    <row r="60" ht="270">
      <c r="A60" s="36" t="s">
        <v>88</v>
      </c>
      <c r="B60" s="43"/>
      <c r="C60" s="44"/>
      <c r="D60" s="44"/>
      <c r="E60" s="47" t="s">
        <v>440</v>
      </c>
      <c r="F60" s="44"/>
      <c r="G60" s="44"/>
      <c r="H60" s="44"/>
      <c r="I60" s="44"/>
      <c r="J60" s="46"/>
    </row>
    <row r="61">
      <c r="A61" s="36" t="s">
        <v>70</v>
      </c>
      <c r="B61" s="43"/>
      <c r="C61" s="44"/>
      <c r="D61" s="44"/>
      <c r="E61" s="45" t="s">
        <v>66</v>
      </c>
      <c r="F61" s="44"/>
      <c r="G61" s="44"/>
      <c r="H61" s="44"/>
      <c r="I61" s="44"/>
      <c r="J61" s="46"/>
    </row>
    <row r="62">
      <c r="A62" s="36" t="s">
        <v>64</v>
      </c>
      <c r="B62" s="36">
        <v>14</v>
      </c>
      <c r="C62" s="37" t="s">
        <v>214</v>
      </c>
      <c r="D62" s="36" t="s">
        <v>66</v>
      </c>
      <c r="E62" s="38" t="s">
        <v>318</v>
      </c>
      <c r="F62" s="39" t="s">
        <v>127</v>
      </c>
      <c r="G62" s="40">
        <v>1</v>
      </c>
      <c r="H62" s="41">
        <v>0</v>
      </c>
      <c r="I62" s="41">
        <f>ROUND(G62*H62,P4)</f>
        <v>0</v>
      </c>
      <c r="J62" s="36"/>
      <c r="O62" s="42">
        <f>I62*0.21</f>
        <v>0</v>
      </c>
      <c r="P62">
        <v>3</v>
      </c>
    </row>
    <row r="63">
      <c r="A63" s="36" t="s">
        <v>69</v>
      </c>
      <c r="B63" s="43"/>
      <c r="C63" s="44"/>
      <c r="D63" s="44"/>
      <c r="E63" s="45" t="s">
        <v>66</v>
      </c>
      <c r="F63" s="44"/>
      <c r="G63" s="44"/>
      <c r="H63" s="44"/>
      <c r="I63" s="44"/>
      <c r="J63" s="46"/>
    </row>
    <row r="64" ht="30">
      <c r="A64" s="36" t="s">
        <v>88</v>
      </c>
      <c r="B64" s="43"/>
      <c r="C64" s="44"/>
      <c r="D64" s="44"/>
      <c r="E64" s="47" t="s">
        <v>441</v>
      </c>
      <c r="F64" s="44"/>
      <c r="G64" s="44"/>
      <c r="H64" s="44"/>
      <c r="I64" s="44"/>
      <c r="J64" s="46"/>
    </row>
    <row r="65">
      <c r="A65" s="36" t="s">
        <v>70</v>
      </c>
      <c r="B65" s="43"/>
      <c r="C65" s="44"/>
      <c r="D65" s="44"/>
      <c r="E65" s="45" t="s">
        <v>66</v>
      </c>
      <c r="F65" s="44"/>
      <c r="G65" s="44"/>
      <c r="H65" s="44"/>
      <c r="I65" s="44"/>
      <c r="J65" s="46"/>
    </row>
    <row r="66">
      <c r="A66" s="36" t="s">
        <v>64</v>
      </c>
      <c r="B66" s="36">
        <v>15</v>
      </c>
      <c r="C66" s="37" t="s">
        <v>320</v>
      </c>
      <c r="D66" s="36" t="s">
        <v>66</v>
      </c>
      <c r="E66" s="38" t="s">
        <v>442</v>
      </c>
      <c r="F66" s="39" t="s">
        <v>100</v>
      </c>
      <c r="G66" s="40">
        <v>20</v>
      </c>
      <c r="H66" s="41">
        <v>0</v>
      </c>
      <c r="I66" s="41">
        <f>ROUND(G66*H66,P4)</f>
        <v>0</v>
      </c>
      <c r="J66" s="36"/>
      <c r="O66" s="42">
        <f>I66*0.21</f>
        <v>0</v>
      </c>
      <c r="P66">
        <v>3</v>
      </c>
    </row>
    <row r="67">
      <c r="A67" s="36" t="s">
        <v>69</v>
      </c>
      <c r="B67" s="43"/>
      <c r="C67" s="44"/>
      <c r="D67" s="44"/>
      <c r="E67" s="45" t="s">
        <v>66</v>
      </c>
      <c r="F67" s="44"/>
      <c r="G67" s="44"/>
      <c r="H67" s="44"/>
      <c r="I67" s="44"/>
      <c r="J67" s="46"/>
    </row>
    <row r="68" ht="30">
      <c r="A68" s="36" t="s">
        <v>88</v>
      </c>
      <c r="B68" s="43"/>
      <c r="C68" s="44"/>
      <c r="D68" s="44"/>
      <c r="E68" s="47" t="s">
        <v>443</v>
      </c>
      <c r="F68" s="44"/>
      <c r="G68" s="44"/>
      <c r="H68" s="44"/>
      <c r="I68" s="44"/>
      <c r="J68" s="46"/>
    </row>
    <row r="69">
      <c r="A69" s="36" t="s">
        <v>70</v>
      </c>
      <c r="B69" s="43"/>
      <c r="C69" s="44"/>
      <c r="D69" s="44"/>
      <c r="E69" s="45" t="s">
        <v>66</v>
      </c>
      <c r="F69" s="44"/>
      <c r="G69" s="44"/>
      <c r="H69" s="44"/>
      <c r="I69" s="44"/>
      <c r="J69" s="46"/>
    </row>
    <row r="70">
      <c r="A70" s="30" t="s">
        <v>61</v>
      </c>
      <c r="B70" s="31"/>
      <c r="C70" s="32" t="s">
        <v>91</v>
      </c>
      <c r="D70" s="33"/>
      <c r="E70" s="30" t="s">
        <v>92</v>
      </c>
      <c r="F70" s="33"/>
      <c r="G70" s="33"/>
      <c r="H70" s="33"/>
      <c r="I70" s="34">
        <f>SUMIFS(I71:I74,A71:A74,"P")</f>
        <v>0</v>
      </c>
      <c r="J70" s="35"/>
    </row>
    <row r="71">
      <c r="A71" s="36" t="s">
        <v>64</v>
      </c>
      <c r="B71" s="36">
        <v>16</v>
      </c>
      <c r="C71" s="37" t="s">
        <v>218</v>
      </c>
      <c r="D71" s="36" t="s">
        <v>66</v>
      </c>
      <c r="E71" s="38" t="s">
        <v>219</v>
      </c>
      <c r="F71" s="39" t="s">
        <v>95</v>
      </c>
      <c r="G71" s="40">
        <v>31.481999999999999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>
      <c r="A72" s="36" t="s">
        <v>69</v>
      </c>
      <c r="B72" s="43"/>
      <c r="C72" s="44"/>
      <c r="D72" s="44"/>
      <c r="E72" s="45" t="s">
        <v>66</v>
      </c>
      <c r="F72" s="44"/>
      <c r="G72" s="44"/>
      <c r="H72" s="44"/>
      <c r="I72" s="44"/>
      <c r="J72" s="46"/>
    </row>
    <row r="73" ht="90">
      <c r="A73" s="36" t="s">
        <v>88</v>
      </c>
      <c r="B73" s="43"/>
      <c r="C73" s="44"/>
      <c r="D73" s="44"/>
      <c r="E73" s="47" t="s">
        <v>444</v>
      </c>
      <c r="F73" s="44"/>
      <c r="G73" s="44"/>
      <c r="H73" s="44"/>
      <c r="I73" s="44"/>
      <c r="J73" s="46"/>
    </row>
    <row r="74">
      <c r="A74" s="36" t="s">
        <v>70</v>
      </c>
      <c r="B74" s="43"/>
      <c r="C74" s="44"/>
      <c r="D74" s="44"/>
      <c r="E74" s="45" t="s">
        <v>66</v>
      </c>
      <c r="F74" s="44"/>
      <c r="G74" s="44"/>
      <c r="H74" s="44"/>
      <c r="I74" s="44"/>
      <c r="J74" s="46"/>
    </row>
    <row r="75">
      <c r="A75" s="30" t="s">
        <v>61</v>
      </c>
      <c r="B75" s="31"/>
      <c r="C75" s="32" t="s">
        <v>326</v>
      </c>
      <c r="D75" s="33"/>
      <c r="E75" s="30" t="s">
        <v>327</v>
      </c>
      <c r="F75" s="33"/>
      <c r="G75" s="33"/>
      <c r="H75" s="33"/>
      <c r="I75" s="34">
        <f>SUMIFS(I76:I99,A76:A99,"P")</f>
        <v>0</v>
      </c>
      <c r="J75" s="35"/>
    </row>
    <row r="76">
      <c r="A76" s="36" t="s">
        <v>64</v>
      </c>
      <c r="B76" s="36">
        <v>17</v>
      </c>
      <c r="C76" s="37" t="s">
        <v>445</v>
      </c>
      <c r="D76" s="36" t="s">
        <v>66</v>
      </c>
      <c r="E76" s="38" t="s">
        <v>446</v>
      </c>
      <c r="F76" s="39" t="s">
        <v>117</v>
      </c>
      <c r="G76" s="40">
        <v>11.699999999999999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>
      <c r="A77" s="36" t="s">
        <v>69</v>
      </c>
      <c r="B77" s="43"/>
      <c r="C77" s="44"/>
      <c r="D77" s="44"/>
      <c r="E77" s="45" t="s">
        <v>66</v>
      </c>
      <c r="F77" s="44"/>
      <c r="G77" s="44"/>
      <c r="H77" s="44"/>
      <c r="I77" s="44"/>
      <c r="J77" s="46"/>
    </row>
    <row r="78" ht="45">
      <c r="A78" s="36" t="s">
        <v>88</v>
      </c>
      <c r="B78" s="43"/>
      <c r="C78" s="44"/>
      <c r="D78" s="44"/>
      <c r="E78" s="47" t="s">
        <v>447</v>
      </c>
      <c r="F78" s="44"/>
      <c r="G78" s="44"/>
      <c r="H78" s="44"/>
      <c r="I78" s="44"/>
      <c r="J78" s="46"/>
    </row>
    <row r="79">
      <c r="A79" s="36" t="s">
        <v>70</v>
      </c>
      <c r="B79" s="43"/>
      <c r="C79" s="44"/>
      <c r="D79" s="44"/>
      <c r="E79" s="45" t="s">
        <v>66</v>
      </c>
      <c r="F79" s="44"/>
      <c r="G79" s="44"/>
      <c r="H79" s="44"/>
      <c r="I79" s="44"/>
      <c r="J79" s="46"/>
    </row>
    <row r="80">
      <c r="A80" s="36" t="s">
        <v>64</v>
      </c>
      <c r="B80" s="36">
        <v>18</v>
      </c>
      <c r="C80" s="37" t="s">
        <v>448</v>
      </c>
      <c r="D80" s="36" t="s">
        <v>66</v>
      </c>
      <c r="E80" s="38" t="s">
        <v>449</v>
      </c>
      <c r="F80" s="39" t="s">
        <v>117</v>
      </c>
      <c r="G80" s="40">
        <v>6.2999999999999998</v>
      </c>
      <c r="H80" s="41">
        <v>0</v>
      </c>
      <c r="I80" s="41">
        <f>ROUND(G80*H80,P4)</f>
        <v>0</v>
      </c>
      <c r="J80" s="36"/>
      <c r="O80" s="42">
        <f>I80*0.21</f>
        <v>0</v>
      </c>
      <c r="P80">
        <v>3</v>
      </c>
    </row>
    <row r="81">
      <c r="A81" s="36" t="s">
        <v>69</v>
      </c>
      <c r="B81" s="43"/>
      <c r="C81" s="44"/>
      <c r="D81" s="44"/>
      <c r="E81" s="45" t="s">
        <v>66</v>
      </c>
      <c r="F81" s="44"/>
      <c r="G81" s="44"/>
      <c r="H81" s="44"/>
      <c r="I81" s="44"/>
      <c r="J81" s="46"/>
    </row>
    <row r="82" ht="45">
      <c r="A82" s="36" t="s">
        <v>88</v>
      </c>
      <c r="B82" s="43"/>
      <c r="C82" s="44"/>
      <c r="D82" s="44"/>
      <c r="E82" s="47" t="s">
        <v>450</v>
      </c>
      <c r="F82" s="44"/>
      <c r="G82" s="44"/>
      <c r="H82" s="44"/>
      <c r="I82" s="44"/>
      <c r="J82" s="46"/>
    </row>
    <row r="83">
      <c r="A83" s="36" t="s">
        <v>70</v>
      </c>
      <c r="B83" s="43"/>
      <c r="C83" s="44"/>
      <c r="D83" s="44"/>
      <c r="E83" s="45" t="s">
        <v>66</v>
      </c>
      <c r="F83" s="44"/>
      <c r="G83" s="44"/>
      <c r="H83" s="44"/>
      <c r="I83" s="44"/>
      <c r="J83" s="46"/>
    </row>
    <row r="84">
      <c r="A84" s="36" t="s">
        <v>64</v>
      </c>
      <c r="B84" s="36">
        <v>19</v>
      </c>
      <c r="C84" s="37" t="s">
        <v>328</v>
      </c>
      <c r="D84" s="36" t="s">
        <v>66</v>
      </c>
      <c r="E84" s="38" t="s">
        <v>329</v>
      </c>
      <c r="F84" s="39" t="s">
        <v>117</v>
      </c>
      <c r="G84" s="40">
        <v>18.699999999999999</v>
      </c>
      <c r="H84" s="41">
        <v>0</v>
      </c>
      <c r="I84" s="41">
        <f>ROUND(G84*H84,P4)</f>
        <v>0</v>
      </c>
      <c r="J84" s="36"/>
      <c r="O84" s="42">
        <f>I84*0.21</f>
        <v>0</v>
      </c>
      <c r="P84">
        <v>3</v>
      </c>
    </row>
    <row r="85">
      <c r="A85" s="36" t="s">
        <v>69</v>
      </c>
      <c r="B85" s="43"/>
      <c r="C85" s="44"/>
      <c r="D85" s="44"/>
      <c r="E85" s="45" t="s">
        <v>66</v>
      </c>
      <c r="F85" s="44"/>
      <c r="G85" s="44"/>
      <c r="H85" s="44"/>
      <c r="I85" s="44"/>
      <c r="J85" s="46"/>
    </row>
    <row r="86" ht="45">
      <c r="A86" s="36" t="s">
        <v>88</v>
      </c>
      <c r="B86" s="43"/>
      <c r="C86" s="44"/>
      <c r="D86" s="44"/>
      <c r="E86" s="47" t="s">
        <v>451</v>
      </c>
      <c r="F86" s="44"/>
      <c r="G86" s="44"/>
      <c r="H86" s="44"/>
      <c r="I86" s="44"/>
      <c r="J86" s="46"/>
    </row>
    <row r="87">
      <c r="A87" s="36" t="s">
        <v>70</v>
      </c>
      <c r="B87" s="43"/>
      <c r="C87" s="44"/>
      <c r="D87" s="44"/>
      <c r="E87" s="45" t="s">
        <v>66</v>
      </c>
      <c r="F87" s="44"/>
      <c r="G87" s="44"/>
      <c r="H87" s="44"/>
      <c r="I87" s="44"/>
      <c r="J87" s="46"/>
    </row>
    <row r="88">
      <c r="A88" s="36" t="s">
        <v>64</v>
      </c>
      <c r="B88" s="36">
        <v>20</v>
      </c>
      <c r="C88" s="37" t="s">
        <v>331</v>
      </c>
      <c r="D88" s="36" t="s">
        <v>66</v>
      </c>
      <c r="E88" s="38" t="s">
        <v>332</v>
      </c>
      <c r="F88" s="39" t="s">
        <v>254</v>
      </c>
      <c r="G88" s="40">
        <v>112.2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>
      <c r="A89" s="36" t="s">
        <v>69</v>
      </c>
      <c r="B89" s="43"/>
      <c r="C89" s="44"/>
      <c r="D89" s="44"/>
      <c r="E89" s="45" t="s">
        <v>66</v>
      </c>
      <c r="F89" s="44"/>
      <c r="G89" s="44"/>
      <c r="H89" s="44"/>
      <c r="I89" s="44"/>
      <c r="J89" s="46"/>
    </row>
    <row r="90" ht="90">
      <c r="A90" s="36" t="s">
        <v>88</v>
      </c>
      <c r="B90" s="43"/>
      <c r="C90" s="44"/>
      <c r="D90" s="44"/>
      <c r="E90" s="47" t="s">
        <v>452</v>
      </c>
      <c r="F90" s="44"/>
      <c r="G90" s="44"/>
      <c r="H90" s="44"/>
      <c r="I90" s="44"/>
      <c r="J90" s="46"/>
    </row>
    <row r="91">
      <c r="A91" s="36" t="s">
        <v>70</v>
      </c>
      <c r="B91" s="43"/>
      <c r="C91" s="44"/>
      <c r="D91" s="44"/>
      <c r="E91" s="45" t="s">
        <v>66</v>
      </c>
      <c r="F91" s="44"/>
      <c r="G91" s="44"/>
      <c r="H91" s="44"/>
      <c r="I91" s="44"/>
      <c r="J91" s="46"/>
    </row>
    <row r="92">
      <c r="A92" s="36" t="s">
        <v>64</v>
      </c>
      <c r="B92" s="36">
        <v>21</v>
      </c>
      <c r="C92" s="37" t="s">
        <v>453</v>
      </c>
      <c r="D92" s="36" t="s">
        <v>66</v>
      </c>
      <c r="E92" s="38" t="s">
        <v>454</v>
      </c>
      <c r="F92" s="39" t="s">
        <v>254</v>
      </c>
      <c r="G92" s="40">
        <v>37.799999999999997</v>
      </c>
      <c r="H92" s="41">
        <v>0</v>
      </c>
      <c r="I92" s="41">
        <f>ROUND(G92*H92,P4)</f>
        <v>0</v>
      </c>
      <c r="J92" s="36"/>
      <c r="O92" s="42">
        <f>I92*0.21</f>
        <v>0</v>
      </c>
      <c r="P92">
        <v>3</v>
      </c>
    </row>
    <row r="93">
      <c r="A93" s="36" t="s">
        <v>69</v>
      </c>
      <c r="B93" s="43"/>
      <c r="C93" s="44"/>
      <c r="D93" s="44"/>
      <c r="E93" s="45" t="s">
        <v>66</v>
      </c>
      <c r="F93" s="44"/>
      <c r="G93" s="44"/>
      <c r="H93" s="44"/>
      <c r="I93" s="44"/>
      <c r="J93" s="46"/>
    </row>
    <row r="94" ht="90">
      <c r="A94" s="36" t="s">
        <v>88</v>
      </c>
      <c r="B94" s="43"/>
      <c r="C94" s="44"/>
      <c r="D94" s="44"/>
      <c r="E94" s="47" t="s">
        <v>455</v>
      </c>
      <c r="F94" s="44"/>
      <c r="G94" s="44"/>
      <c r="H94" s="44"/>
      <c r="I94" s="44"/>
      <c r="J94" s="46"/>
    </row>
    <row r="95">
      <c r="A95" s="36" t="s">
        <v>70</v>
      </c>
      <c r="B95" s="43"/>
      <c r="C95" s="44"/>
      <c r="D95" s="44"/>
      <c r="E95" s="45" t="s">
        <v>66</v>
      </c>
      <c r="F95" s="44"/>
      <c r="G95" s="44"/>
      <c r="H95" s="44"/>
      <c r="I95" s="44"/>
      <c r="J95" s="46"/>
    </row>
    <row r="96">
      <c r="A96" s="36" t="s">
        <v>64</v>
      </c>
      <c r="B96" s="36">
        <v>22</v>
      </c>
      <c r="C96" s="37" t="s">
        <v>456</v>
      </c>
      <c r="D96" s="36" t="s">
        <v>66</v>
      </c>
      <c r="E96" s="38" t="s">
        <v>457</v>
      </c>
      <c r="F96" s="39" t="s">
        <v>254</v>
      </c>
      <c r="G96" s="40">
        <v>70.200000000000003</v>
      </c>
      <c r="H96" s="41">
        <v>0</v>
      </c>
      <c r="I96" s="41">
        <f>ROUND(G96*H96,P4)</f>
        <v>0</v>
      </c>
      <c r="J96" s="36"/>
      <c r="O96" s="42">
        <f>I96*0.21</f>
        <v>0</v>
      </c>
      <c r="P96">
        <v>3</v>
      </c>
    </row>
    <row r="97">
      <c r="A97" s="36" t="s">
        <v>69</v>
      </c>
      <c r="B97" s="43"/>
      <c r="C97" s="44"/>
      <c r="D97" s="44"/>
      <c r="E97" s="45" t="s">
        <v>66</v>
      </c>
      <c r="F97" s="44"/>
      <c r="G97" s="44"/>
      <c r="H97" s="44"/>
      <c r="I97" s="44"/>
      <c r="J97" s="46"/>
    </row>
    <row r="98" ht="90">
      <c r="A98" s="36" t="s">
        <v>88</v>
      </c>
      <c r="B98" s="43"/>
      <c r="C98" s="44"/>
      <c r="D98" s="44"/>
      <c r="E98" s="47" t="s">
        <v>458</v>
      </c>
      <c r="F98" s="44"/>
      <c r="G98" s="44"/>
      <c r="H98" s="44"/>
      <c r="I98" s="44"/>
      <c r="J98" s="46"/>
    </row>
    <row r="99">
      <c r="A99" s="36" t="s">
        <v>70</v>
      </c>
      <c r="B99" s="43"/>
      <c r="C99" s="44"/>
      <c r="D99" s="44"/>
      <c r="E99" s="45" t="s">
        <v>66</v>
      </c>
      <c r="F99" s="44"/>
      <c r="G99" s="44"/>
      <c r="H99" s="44"/>
      <c r="I99" s="44"/>
      <c r="J99" s="46"/>
    </row>
    <row r="100">
      <c r="A100" s="30" t="s">
        <v>61</v>
      </c>
      <c r="B100" s="31"/>
      <c r="C100" s="32" t="s">
        <v>105</v>
      </c>
      <c r="D100" s="33"/>
      <c r="E100" s="30" t="s">
        <v>106</v>
      </c>
      <c r="F100" s="33"/>
      <c r="G100" s="33"/>
      <c r="H100" s="33"/>
      <c r="I100" s="34">
        <f>SUMIFS(I101:I104,A101:A104,"P")</f>
        <v>0</v>
      </c>
      <c r="J100" s="35"/>
    </row>
    <row r="101">
      <c r="A101" s="36" t="s">
        <v>64</v>
      </c>
      <c r="B101" s="36">
        <v>23</v>
      </c>
      <c r="C101" s="37" t="s">
        <v>221</v>
      </c>
      <c r="D101" s="36" t="s">
        <v>66</v>
      </c>
      <c r="E101" s="38" t="s">
        <v>222</v>
      </c>
      <c r="F101" s="39" t="s">
        <v>117</v>
      </c>
      <c r="G101" s="40">
        <v>8.3000000000000007</v>
      </c>
      <c r="H101" s="41">
        <v>0</v>
      </c>
      <c r="I101" s="41">
        <f>ROUND(G101*H101,P4)</f>
        <v>0</v>
      </c>
      <c r="J101" s="36"/>
      <c r="O101" s="42">
        <f>I101*0.21</f>
        <v>0</v>
      </c>
      <c r="P101">
        <v>3</v>
      </c>
    </row>
    <row r="102">
      <c r="A102" s="36" t="s">
        <v>69</v>
      </c>
      <c r="B102" s="43"/>
      <c r="C102" s="44"/>
      <c r="D102" s="44"/>
      <c r="E102" s="45" t="s">
        <v>66</v>
      </c>
      <c r="F102" s="44"/>
      <c r="G102" s="44"/>
      <c r="H102" s="44"/>
      <c r="I102" s="44"/>
      <c r="J102" s="46"/>
    </row>
    <row r="103" ht="45">
      <c r="A103" s="36" t="s">
        <v>88</v>
      </c>
      <c r="B103" s="43"/>
      <c r="C103" s="44"/>
      <c r="D103" s="44"/>
      <c r="E103" s="47" t="s">
        <v>459</v>
      </c>
      <c r="F103" s="44"/>
      <c r="G103" s="44"/>
      <c r="H103" s="44"/>
      <c r="I103" s="44"/>
      <c r="J103" s="46"/>
    </row>
    <row r="104">
      <c r="A104" s="36" t="s">
        <v>70</v>
      </c>
      <c r="B104" s="43"/>
      <c r="C104" s="44"/>
      <c r="D104" s="44"/>
      <c r="E104" s="45" t="s">
        <v>66</v>
      </c>
      <c r="F104" s="44"/>
      <c r="G104" s="44"/>
      <c r="H104" s="44"/>
      <c r="I104" s="44"/>
      <c r="J104" s="46"/>
    </row>
    <row r="105">
      <c r="A105" s="30" t="s">
        <v>61</v>
      </c>
      <c r="B105" s="31"/>
      <c r="C105" s="32" t="s">
        <v>224</v>
      </c>
      <c r="D105" s="33"/>
      <c r="E105" s="30" t="s">
        <v>225</v>
      </c>
      <c r="F105" s="33"/>
      <c r="G105" s="33"/>
      <c r="H105" s="33"/>
      <c r="I105" s="34">
        <f>SUMIFS(I106:I169,A106:A169,"P")</f>
        <v>0</v>
      </c>
      <c r="J105" s="35"/>
    </row>
    <row r="106" ht="30">
      <c r="A106" s="36" t="s">
        <v>64</v>
      </c>
      <c r="B106" s="36">
        <v>24</v>
      </c>
      <c r="C106" s="37" t="s">
        <v>230</v>
      </c>
      <c r="D106" s="36" t="s">
        <v>66</v>
      </c>
      <c r="E106" s="38" t="s">
        <v>231</v>
      </c>
      <c r="F106" s="39" t="s">
        <v>100</v>
      </c>
      <c r="G106" s="40">
        <v>215.25</v>
      </c>
      <c r="H106" s="41">
        <v>0</v>
      </c>
      <c r="I106" s="41">
        <f>ROUND(G106*H106,P4)</f>
        <v>0</v>
      </c>
      <c r="J106" s="36"/>
      <c r="O106" s="42">
        <f>I106*0.21</f>
        <v>0</v>
      </c>
      <c r="P106">
        <v>3</v>
      </c>
    </row>
    <row r="107">
      <c r="A107" s="36" t="s">
        <v>69</v>
      </c>
      <c r="B107" s="43"/>
      <c r="C107" s="44"/>
      <c r="D107" s="44"/>
      <c r="E107" s="45" t="s">
        <v>66</v>
      </c>
      <c r="F107" s="44"/>
      <c r="G107" s="44"/>
      <c r="H107" s="44"/>
      <c r="I107" s="44"/>
      <c r="J107" s="46"/>
    </row>
    <row r="108" ht="30">
      <c r="A108" s="36" t="s">
        <v>88</v>
      </c>
      <c r="B108" s="43"/>
      <c r="C108" s="44"/>
      <c r="D108" s="44"/>
      <c r="E108" s="47" t="s">
        <v>460</v>
      </c>
      <c r="F108" s="44"/>
      <c r="G108" s="44"/>
      <c r="H108" s="44"/>
      <c r="I108" s="44"/>
      <c r="J108" s="46"/>
    </row>
    <row r="109">
      <c r="A109" s="36" t="s">
        <v>70</v>
      </c>
      <c r="B109" s="43"/>
      <c r="C109" s="44"/>
      <c r="D109" s="44"/>
      <c r="E109" s="45" t="s">
        <v>66</v>
      </c>
      <c r="F109" s="44"/>
      <c r="G109" s="44"/>
      <c r="H109" s="44"/>
      <c r="I109" s="44"/>
      <c r="J109" s="46"/>
    </row>
    <row r="110" ht="30">
      <c r="A110" s="36" t="s">
        <v>64</v>
      </c>
      <c r="B110" s="36">
        <v>25</v>
      </c>
      <c r="C110" s="37" t="s">
        <v>380</v>
      </c>
      <c r="D110" s="36" t="s">
        <v>66</v>
      </c>
      <c r="E110" s="38" t="s">
        <v>381</v>
      </c>
      <c r="F110" s="39" t="s">
        <v>100</v>
      </c>
      <c r="G110" s="40">
        <v>113.7</v>
      </c>
      <c r="H110" s="41">
        <v>0</v>
      </c>
      <c r="I110" s="41">
        <f>ROUND(G110*H110,P4)</f>
        <v>0</v>
      </c>
      <c r="J110" s="36"/>
      <c r="O110" s="42">
        <f>I110*0.21</f>
        <v>0</v>
      </c>
      <c r="P110">
        <v>3</v>
      </c>
    </row>
    <row r="111">
      <c r="A111" s="36" t="s">
        <v>69</v>
      </c>
      <c r="B111" s="43"/>
      <c r="C111" s="44"/>
      <c r="D111" s="44"/>
      <c r="E111" s="45" t="s">
        <v>66</v>
      </c>
      <c r="F111" s="44"/>
      <c r="G111" s="44"/>
      <c r="H111" s="44"/>
      <c r="I111" s="44"/>
      <c r="J111" s="46"/>
    </row>
    <row r="112" ht="45">
      <c r="A112" s="36" t="s">
        <v>88</v>
      </c>
      <c r="B112" s="43"/>
      <c r="C112" s="44"/>
      <c r="D112" s="44"/>
      <c r="E112" s="47" t="s">
        <v>461</v>
      </c>
      <c r="F112" s="44"/>
      <c r="G112" s="44"/>
      <c r="H112" s="44"/>
      <c r="I112" s="44"/>
      <c r="J112" s="46"/>
    </row>
    <row r="113">
      <c r="A113" s="36" t="s">
        <v>70</v>
      </c>
      <c r="B113" s="43"/>
      <c r="C113" s="44"/>
      <c r="D113" s="44"/>
      <c r="E113" s="45" t="s">
        <v>66</v>
      </c>
      <c r="F113" s="44"/>
      <c r="G113" s="44"/>
      <c r="H113" s="44"/>
      <c r="I113" s="44"/>
      <c r="J113" s="46"/>
    </row>
    <row r="114" ht="30">
      <c r="A114" s="36" t="s">
        <v>64</v>
      </c>
      <c r="B114" s="36">
        <v>30</v>
      </c>
      <c r="C114" s="37" t="s">
        <v>233</v>
      </c>
      <c r="D114" s="36" t="s">
        <v>66</v>
      </c>
      <c r="E114" s="38" t="s">
        <v>234</v>
      </c>
      <c r="F114" s="39" t="s">
        <v>100</v>
      </c>
      <c r="G114" s="40">
        <v>6.2474999999999996</v>
      </c>
      <c r="H114" s="41">
        <v>0</v>
      </c>
      <c r="I114" s="41">
        <f>ROUND(G114*H114,P4)</f>
        <v>0</v>
      </c>
      <c r="J114" s="36"/>
      <c r="O114" s="42">
        <f>I114*0.21</f>
        <v>0</v>
      </c>
      <c r="P114">
        <v>3</v>
      </c>
    </row>
    <row r="115">
      <c r="A115" s="36" t="s">
        <v>69</v>
      </c>
      <c r="B115" s="43"/>
      <c r="C115" s="44"/>
      <c r="D115" s="44"/>
      <c r="E115" s="45" t="s">
        <v>66</v>
      </c>
      <c r="F115" s="44"/>
      <c r="G115" s="44"/>
      <c r="H115" s="44"/>
      <c r="I115" s="44"/>
      <c r="J115" s="46"/>
    </row>
    <row r="116" ht="60">
      <c r="A116" s="36" t="s">
        <v>88</v>
      </c>
      <c r="B116" s="43"/>
      <c r="C116" s="44"/>
      <c r="D116" s="44"/>
      <c r="E116" s="47" t="s">
        <v>462</v>
      </c>
      <c r="F116" s="44"/>
      <c r="G116" s="44"/>
      <c r="H116" s="44"/>
      <c r="I116" s="44"/>
      <c r="J116" s="46"/>
    </row>
    <row r="117">
      <c r="A117" s="36" t="s">
        <v>70</v>
      </c>
      <c r="B117" s="43"/>
      <c r="C117" s="44"/>
      <c r="D117" s="44"/>
      <c r="E117" s="45" t="s">
        <v>66</v>
      </c>
      <c r="F117" s="44"/>
      <c r="G117" s="44"/>
      <c r="H117" s="44"/>
      <c r="I117" s="44"/>
      <c r="J117" s="46"/>
    </row>
    <row r="118" ht="30">
      <c r="A118" s="36" t="s">
        <v>64</v>
      </c>
      <c r="B118" s="36">
        <v>31</v>
      </c>
      <c r="C118" s="37" t="s">
        <v>236</v>
      </c>
      <c r="D118" s="36" t="s">
        <v>66</v>
      </c>
      <c r="E118" s="38" t="s">
        <v>237</v>
      </c>
      <c r="F118" s="39" t="s">
        <v>100</v>
      </c>
      <c r="G118" s="40">
        <v>3.2549999999999999</v>
      </c>
      <c r="H118" s="41">
        <v>0</v>
      </c>
      <c r="I118" s="41">
        <f>ROUND(G118*H118,P4)</f>
        <v>0</v>
      </c>
      <c r="J118" s="36"/>
      <c r="O118" s="42">
        <f>I118*0.21</f>
        <v>0</v>
      </c>
      <c r="P118">
        <v>3</v>
      </c>
    </row>
    <row r="119">
      <c r="A119" s="36" t="s">
        <v>69</v>
      </c>
      <c r="B119" s="43"/>
      <c r="C119" s="44"/>
      <c r="D119" s="44"/>
      <c r="E119" s="45" t="s">
        <v>66</v>
      </c>
      <c r="F119" s="44"/>
      <c r="G119" s="44"/>
      <c r="H119" s="44"/>
      <c r="I119" s="44"/>
      <c r="J119" s="46"/>
    </row>
    <row r="120" ht="60">
      <c r="A120" s="36" t="s">
        <v>88</v>
      </c>
      <c r="B120" s="43"/>
      <c r="C120" s="44"/>
      <c r="D120" s="44"/>
      <c r="E120" s="47" t="s">
        <v>463</v>
      </c>
      <c r="F120" s="44"/>
      <c r="G120" s="44"/>
      <c r="H120" s="44"/>
      <c r="I120" s="44"/>
      <c r="J120" s="46"/>
    </row>
    <row r="121">
      <c r="A121" s="36" t="s">
        <v>70</v>
      </c>
      <c r="B121" s="43"/>
      <c r="C121" s="44"/>
      <c r="D121" s="44"/>
      <c r="E121" s="45" t="s">
        <v>66</v>
      </c>
      <c r="F121" s="44"/>
      <c r="G121" s="44"/>
      <c r="H121" s="44"/>
      <c r="I121" s="44"/>
      <c r="J121" s="46"/>
    </row>
    <row r="122" ht="30">
      <c r="A122" s="36" t="s">
        <v>64</v>
      </c>
      <c r="B122" s="36">
        <v>32</v>
      </c>
      <c r="C122" s="37" t="s">
        <v>384</v>
      </c>
      <c r="D122" s="36" t="s">
        <v>66</v>
      </c>
      <c r="E122" s="38" t="s">
        <v>385</v>
      </c>
      <c r="F122" s="39" t="s">
        <v>100</v>
      </c>
      <c r="G122" s="40">
        <v>29.399999999999999</v>
      </c>
      <c r="H122" s="41">
        <v>0</v>
      </c>
      <c r="I122" s="41">
        <f>ROUND(G122*H122,P4)</f>
        <v>0</v>
      </c>
      <c r="J122" s="36"/>
      <c r="O122" s="42">
        <f>I122*0.21</f>
        <v>0</v>
      </c>
      <c r="P122">
        <v>3</v>
      </c>
    </row>
    <row r="123">
      <c r="A123" s="36" t="s">
        <v>69</v>
      </c>
      <c r="B123" s="43"/>
      <c r="C123" s="44"/>
      <c r="D123" s="44"/>
      <c r="E123" s="45" t="s">
        <v>66</v>
      </c>
      <c r="F123" s="44"/>
      <c r="G123" s="44"/>
      <c r="H123" s="44"/>
      <c r="I123" s="44"/>
      <c r="J123" s="46"/>
    </row>
    <row r="124" ht="75">
      <c r="A124" s="36" t="s">
        <v>88</v>
      </c>
      <c r="B124" s="43"/>
      <c r="C124" s="44"/>
      <c r="D124" s="44"/>
      <c r="E124" s="47" t="s">
        <v>464</v>
      </c>
      <c r="F124" s="44"/>
      <c r="G124" s="44"/>
      <c r="H124" s="44"/>
      <c r="I124" s="44"/>
      <c r="J124" s="46"/>
    </row>
    <row r="125">
      <c r="A125" s="36" t="s">
        <v>70</v>
      </c>
      <c r="B125" s="43"/>
      <c r="C125" s="44"/>
      <c r="D125" s="44"/>
      <c r="E125" s="45" t="s">
        <v>66</v>
      </c>
      <c r="F125" s="44"/>
      <c r="G125" s="44"/>
      <c r="H125" s="44"/>
      <c r="I125" s="44"/>
      <c r="J125" s="46"/>
    </row>
    <row r="126" ht="30">
      <c r="A126" s="36" t="s">
        <v>64</v>
      </c>
      <c r="B126" s="36">
        <v>33</v>
      </c>
      <c r="C126" s="37" t="s">
        <v>387</v>
      </c>
      <c r="D126" s="36" t="s">
        <v>66</v>
      </c>
      <c r="E126" s="38" t="s">
        <v>388</v>
      </c>
      <c r="F126" s="39" t="s">
        <v>100</v>
      </c>
      <c r="G126" s="40">
        <v>8.4525000000000006</v>
      </c>
      <c r="H126" s="41">
        <v>0</v>
      </c>
      <c r="I126" s="41">
        <f>ROUND(G126*H126,P4)</f>
        <v>0</v>
      </c>
      <c r="J126" s="36"/>
      <c r="O126" s="42">
        <f>I126*0.21</f>
        <v>0</v>
      </c>
      <c r="P126">
        <v>3</v>
      </c>
    </row>
    <row r="127">
      <c r="A127" s="36" t="s">
        <v>69</v>
      </c>
      <c r="B127" s="43"/>
      <c r="C127" s="44"/>
      <c r="D127" s="44"/>
      <c r="E127" s="45" t="s">
        <v>66</v>
      </c>
      <c r="F127" s="44"/>
      <c r="G127" s="44"/>
      <c r="H127" s="44"/>
      <c r="I127" s="44"/>
      <c r="J127" s="46"/>
    </row>
    <row r="128" ht="75">
      <c r="A128" s="36" t="s">
        <v>88</v>
      </c>
      <c r="B128" s="43"/>
      <c r="C128" s="44"/>
      <c r="D128" s="44"/>
      <c r="E128" s="47" t="s">
        <v>465</v>
      </c>
      <c r="F128" s="44"/>
      <c r="G128" s="44"/>
      <c r="H128" s="44"/>
      <c r="I128" s="44"/>
      <c r="J128" s="46"/>
    </row>
    <row r="129">
      <c r="A129" s="36" t="s">
        <v>70</v>
      </c>
      <c r="B129" s="43"/>
      <c r="C129" s="44"/>
      <c r="D129" s="44"/>
      <c r="E129" s="45" t="s">
        <v>66</v>
      </c>
      <c r="F129" s="44"/>
      <c r="G129" s="44"/>
      <c r="H129" s="44"/>
      <c r="I129" s="44"/>
      <c r="J129" s="46"/>
    </row>
    <row r="130" ht="30">
      <c r="A130" s="36" t="s">
        <v>64</v>
      </c>
      <c r="B130" s="36">
        <v>34</v>
      </c>
      <c r="C130" s="37" t="s">
        <v>466</v>
      </c>
      <c r="D130" s="36" t="s">
        <v>66</v>
      </c>
      <c r="E130" s="38" t="s">
        <v>467</v>
      </c>
      <c r="F130" s="39" t="s">
        <v>100</v>
      </c>
      <c r="G130" s="40">
        <v>3.4125000000000001</v>
      </c>
      <c r="H130" s="41">
        <v>0</v>
      </c>
      <c r="I130" s="41">
        <f>ROUND(G130*H130,P4)</f>
        <v>0</v>
      </c>
      <c r="J130" s="36"/>
      <c r="O130" s="42">
        <f>I130*0.21</f>
        <v>0</v>
      </c>
      <c r="P130">
        <v>3</v>
      </c>
    </row>
    <row r="131">
      <c r="A131" s="36" t="s">
        <v>69</v>
      </c>
      <c r="B131" s="43"/>
      <c r="C131" s="44"/>
      <c r="D131" s="44"/>
      <c r="E131" s="45" t="s">
        <v>66</v>
      </c>
      <c r="F131" s="44"/>
      <c r="G131" s="44"/>
      <c r="H131" s="44"/>
      <c r="I131" s="44"/>
      <c r="J131" s="46"/>
    </row>
    <row r="132" ht="75">
      <c r="A132" s="36" t="s">
        <v>88</v>
      </c>
      <c r="B132" s="43"/>
      <c r="C132" s="44"/>
      <c r="D132" s="44"/>
      <c r="E132" s="47" t="s">
        <v>468</v>
      </c>
      <c r="F132" s="44"/>
      <c r="G132" s="44"/>
      <c r="H132" s="44"/>
      <c r="I132" s="44"/>
      <c r="J132" s="46"/>
    </row>
    <row r="133">
      <c r="A133" s="36" t="s">
        <v>70</v>
      </c>
      <c r="B133" s="43"/>
      <c r="C133" s="44"/>
      <c r="D133" s="44"/>
      <c r="E133" s="45" t="s">
        <v>66</v>
      </c>
      <c r="F133" s="44"/>
      <c r="G133" s="44"/>
      <c r="H133" s="44"/>
      <c r="I133" s="44"/>
      <c r="J133" s="46"/>
    </row>
    <row r="134" ht="30">
      <c r="A134" s="36" t="s">
        <v>64</v>
      </c>
      <c r="B134" s="36">
        <v>35</v>
      </c>
      <c r="C134" s="37" t="s">
        <v>469</v>
      </c>
      <c r="D134" s="36" t="s">
        <v>66</v>
      </c>
      <c r="E134" s="38" t="s">
        <v>470</v>
      </c>
      <c r="F134" s="39" t="s">
        <v>100</v>
      </c>
      <c r="G134" s="40">
        <v>15.8025</v>
      </c>
      <c r="H134" s="41">
        <v>0</v>
      </c>
      <c r="I134" s="41">
        <f>ROUND(G134*H134,P4)</f>
        <v>0</v>
      </c>
      <c r="J134" s="36"/>
      <c r="O134" s="42">
        <f>I134*0.21</f>
        <v>0</v>
      </c>
      <c r="P134">
        <v>3</v>
      </c>
    </row>
    <row r="135">
      <c r="A135" s="36" t="s">
        <v>69</v>
      </c>
      <c r="B135" s="43"/>
      <c r="C135" s="44"/>
      <c r="D135" s="44"/>
      <c r="E135" s="45" t="s">
        <v>66</v>
      </c>
      <c r="F135" s="44"/>
      <c r="G135" s="44"/>
      <c r="H135" s="44"/>
      <c r="I135" s="44"/>
      <c r="J135" s="46"/>
    </row>
    <row r="136" ht="90">
      <c r="A136" s="36" t="s">
        <v>88</v>
      </c>
      <c r="B136" s="43"/>
      <c r="C136" s="44"/>
      <c r="D136" s="44"/>
      <c r="E136" s="47" t="s">
        <v>471</v>
      </c>
      <c r="F136" s="44"/>
      <c r="G136" s="44"/>
      <c r="H136" s="44"/>
      <c r="I136" s="44"/>
      <c r="J136" s="46"/>
    </row>
    <row r="137">
      <c r="A137" s="36" t="s">
        <v>70</v>
      </c>
      <c r="B137" s="43"/>
      <c r="C137" s="44"/>
      <c r="D137" s="44"/>
      <c r="E137" s="45" t="s">
        <v>66</v>
      </c>
      <c r="F137" s="44"/>
      <c r="G137" s="44"/>
      <c r="H137" s="44"/>
      <c r="I137" s="44"/>
      <c r="J137" s="46"/>
    </row>
    <row r="138">
      <c r="A138" s="36" t="s">
        <v>64</v>
      </c>
      <c r="B138" s="36">
        <v>36</v>
      </c>
      <c r="C138" s="37" t="s">
        <v>390</v>
      </c>
      <c r="D138" s="36" t="s">
        <v>66</v>
      </c>
      <c r="E138" s="38" t="s">
        <v>391</v>
      </c>
      <c r="F138" s="39" t="s">
        <v>100</v>
      </c>
      <c r="G138" s="40">
        <v>28.087499999999999</v>
      </c>
      <c r="H138" s="41">
        <v>0</v>
      </c>
      <c r="I138" s="41">
        <f>ROUND(G138*H138,P4)</f>
        <v>0</v>
      </c>
      <c r="J138" s="36"/>
      <c r="O138" s="42">
        <f>I138*0.21</f>
        <v>0</v>
      </c>
      <c r="P138">
        <v>3</v>
      </c>
    </row>
    <row r="139">
      <c r="A139" s="36" t="s">
        <v>69</v>
      </c>
      <c r="B139" s="43"/>
      <c r="C139" s="44"/>
      <c r="D139" s="44"/>
      <c r="E139" s="45" t="s">
        <v>66</v>
      </c>
      <c r="F139" s="44"/>
      <c r="G139" s="44"/>
      <c r="H139" s="44"/>
      <c r="I139" s="44"/>
      <c r="J139" s="46"/>
    </row>
    <row r="140" ht="75">
      <c r="A140" s="36" t="s">
        <v>88</v>
      </c>
      <c r="B140" s="43"/>
      <c r="C140" s="44"/>
      <c r="D140" s="44"/>
      <c r="E140" s="47" t="s">
        <v>472</v>
      </c>
      <c r="F140" s="44"/>
      <c r="G140" s="44"/>
      <c r="H140" s="44"/>
      <c r="I140" s="44"/>
      <c r="J140" s="46"/>
    </row>
    <row r="141">
      <c r="A141" s="36" t="s">
        <v>70</v>
      </c>
      <c r="B141" s="43"/>
      <c r="C141" s="44"/>
      <c r="D141" s="44"/>
      <c r="E141" s="45" t="s">
        <v>66</v>
      </c>
      <c r="F141" s="44"/>
      <c r="G141" s="44"/>
      <c r="H141" s="44"/>
      <c r="I141" s="44"/>
      <c r="J141" s="46"/>
    </row>
    <row r="142">
      <c r="A142" s="36" t="s">
        <v>64</v>
      </c>
      <c r="B142" s="36">
        <v>37</v>
      </c>
      <c r="C142" s="37" t="s">
        <v>393</v>
      </c>
      <c r="D142" s="36" t="s">
        <v>66</v>
      </c>
      <c r="E142" s="38" t="s">
        <v>394</v>
      </c>
      <c r="F142" s="39" t="s">
        <v>100</v>
      </c>
      <c r="G142" s="40">
        <v>37.642499999999998</v>
      </c>
      <c r="H142" s="41">
        <v>0</v>
      </c>
      <c r="I142" s="41">
        <f>ROUND(G142*H142,P4)</f>
        <v>0</v>
      </c>
      <c r="J142" s="36"/>
      <c r="O142" s="42">
        <f>I142*0.21</f>
        <v>0</v>
      </c>
      <c r="P142">
        <v>3</v>
      </c>
    </row>
    <row r="143">
      <c r="A143" s="36" t="s">
        <v>69</v>
      </c>
      <c r="B143" s="43"/>
      <c r="C143" s="44"/>
      <c r="D143" s="44"/>
      <c r="E143" s="45" t="s">
        <v>66</v>
      </c>
      <c r="F143" s="44"/>
      <c r="G143" s="44"/>
      <c r="H143" s="44"/>
      <c r="I143" s="44"/>
      <c r="J143" s="46"/>
    </row>
    <row r="144" ht="75">
      <c r="A144" s="36" t="s">
        <v>88</v>
      </c>
      <c r="B144" s="43"/>
      <c r="C144" s="44"/>
      <c r="D144" s="44"/>
      <c r="E144" s="47" t="s">
        <v>473</v>
      </c>
      <c r="F144" s="44"/>
      <c r="G144" s="44"/>
      <c r="H144" s="44"/>
      <c r="I144" s="44"/>
      <c r="J144" s="46"/>
    </row>
    <row r="145">
      <c r="A145" s="36" t="s">
        <v>70</v>
      </c>
      <c r="B145" s="43"/>
      <c r="C145" s="44"/>
      <c r="D145" s="44"/>
      <c r="E145" s="45" t="s">
        <v>66</v>
      </c>
      <c r="F145" s="44"/>
      <c r="G145" s="44"/>
      <c r="H145" s="44"/>
      <c r="I145" s="44"/>
      <c r="J145" s="46"/>
    </row>
    <row r="146">
      <c r="A146" s="36" t="s">
        <v>64</v>
      </c>
      <c r="B146" s="36">
        <v>38</v>
      </c>
      <c r="C146" s="37" t="s">
        <v>239</v>
      </c>
      <c r="D146" s="36" t="s">
        <v>66</v>
      </c>
      <c r="E146" s="38" t="s">
        <v>240</v>
      </c>
      <c r="F146" s="39" t="s">
        <v>100</v>
      </c>
      <c r="G146" s="40">
        <v>5.0925000000000002</v>
      </c>
      <c r="H146" s="41">
        <v>0</v>
      </c>
      <c r="I146" s="41">
        <f>ROUND(G146*H146,P4)</f>
        <v>0</v>
      </c>
      <c r="J146" s="36"/>
      <c r="O146" s="42">
        <f>I146*0.21</f>
        <v>0</v>
      </c>
      <c r="P146">
        <v>3</v>
      </c>
    </row>
    <row r="147">
      <c r="A147" s="36" t="s">
        <v>69</v>
      </c>
      <c r="B147" s="43"/>
      <c r="C147" s="44"/>
      <c r="D147" s="44"/>
      <c r="E147" s="45" t="s">
        <v>66</v>
      </c>
      <c r="F147" s="44"/>
      <c r="G147" s="44"/>
      <c r="H147" s="44"/>
      <c r="I147" s="44"/>
      <c r="J147" s="46"/>
    </row>
    <row r="148" ht="60">
      <c r="A148" s="36" t="s">
        <v>88</v>
      </c>
      <c r="B148" s="43"/>
      <c r="C148" s="44"/>
      <c r="D148" s="44"/>
      <c r="E148" s="47" t="s">
        <v>474</v>
      </c>
      <c r="F148" s="44"/>
      <c r="G148" s="44"/>
      <c r="H148" s="44"/>
      <c r="I148" s="44"/>
      <c r="J148" s="46"/>
    </row>
    <row r="149">
      <c r="A149" s="36" t="s">
        <v>70</v>
      </c>
      <c r="B149" s="43"/>
      <c r="C149" s="44"/>
      <c r="D149" s="44"/>
      <c r="E149" s="45" t="s">
        <v>66</v>
      </c>
      <c r="F149" s="44"/>
      <c r="G149" s="44"/>
      <c r="H149" s="44"/>
      <c r="I149" s="44"/>
      <c r="J149" s="46"/>
    </row>
    <row r="150">
      <c r="A150" s="36" t="s">
        <v>64</v>
      </c>
      <c r="B150" s="36">
        <v>39</v>
      </c>
      <c r="C150" s="37" t="s">
        <v>242</v>
      </c>
      <c r="D150" s="36" t="s">
        <v>66</v>
      </c>
      <c r="E150" s="38" t="s">
        <v>475</v>
      </c>
      <c r="F150" s="39" t="s">
        <v>100</v>
      </c>
      <c r="G150" s="40">
        <v>208.005</v>
      </c>
      <c r="H150" s="41">
        <v>0</v>
      </c>
      <c r="I150" s="41">
        <f>ROUND(G150*H150,P4)</f>
        <v>0</v>
      </c>
      <c r="J150" s="36"/>
      <c r="O150" s="42">
        <f>I150*0.21</f>
        <v>0</v>
      </c>
      <c r="P150">
        <v>3</v>
      </c>
    </row>
    <row r="151">
      <c r="A151" s="36" t="s">
        <v>69</v>
      </c>
      <c r="B151" s="43"/>
      <c r="C151" s="44"/>
      <c r="D151" s="44"/>
      <c r="E151" s="45" t="s">
        <v>66</v>
      </c>
      <c r="F151" s="44"/>
      <c r="G151" s="44"/>
      <c r="H151" s="44"/>
      <c r="I151" s="44"/>
      <c r="J151" s="46"/>
    </row>
    <row r="152" ht="60">
      <c r="A152" s="36" t="s">
        <v>88</v>
      </c>
      <c r="B152" s="43"/>
      <c r="C152" s="44"/>
      <c r="D152" s="44"/>
      <c r="E152" s="47" t="s">
        <v>476</v>
      </c>
      <c r="F152" s="44"/>
      <c r="G152" s="44"/>
      <c r="H152" s="44"/>
      <c r="I152" s="44"/>
      <c r="J152" s="46"/>
    </row>
    <row r="153">
      <c r="A153" s="36" t="s">
        <v>70</v>
      </c>
      <c r="B153" s="43"/>
      <c r="C153" s="44"/>
      <c r="D153" s="44"/>
      <c r="E153" s="45" t="s">
        <v>66</v>
      </c>
      <c r="F153" s="44"/>
      <c r="G153" s="44"/>
      <c r="H153" s="44"/>
      <c r="I153" s="44"/>
      <c r="J153" s="46"/>
    </row>
    <row r="154">
      <c r="A154" s="36" t="s">
        <v>64</v>
      </c>
      <c r="B154" s="36">
        <v>26</v>
      </c>
      <c r="C154" s="37" t="s">
        <v>245</v>
      </c>
      <c r="D154" s="36" t="s">
        <v>66</v>
      </c>
      <c r="E154" s="38" t="s">
        <v>246</v>
      </c>
      <c r="F154" s="39" t="s">
        <v>100</v>
      </c>
      <c r="G154" s="40">
        <v>215.25</v>
      </c>
      <c r="H154" s="41">
        <v>0</v>
      </c>
      <c r="I154" s="41">
        <f>ROUND(G154*H154,P4)</f>
        <v>0</v>
      </c>
      <c r="J154" s="36"/>
      <c r="O154" s="42">
        <f>I154*0.21</f>
        <v>0</v>
      </c>
      <c r="P154">
        <v>3</v>
      </c>
    </row>
    <row r="155">
      <c r="A155" s="36" t="s">
        <v>69</v>
      </c>
      <c r="B155" s="43"/>
      <c r="C155" s="44"/>
      <c r="D155" s="44"/>
      <c r="E155" s="45" t="s">
        <v>66</v>
      </c>
      <c r="F155" s="44"/>
      <c r="G155" s="44"/>
      <c r="H155" s="44"/>
      <c r="I155" s="44"/>
      <c r="J155" s="46"/>
    </row>
    <row r="156" ht="30">
      <c r="A156" s="36" t="s">
        <v>88</v>
      </c>
      <c r="B156" s="43"/>
      <c r="C156" s="44"/>
      <c r="D156" s="44"/>
      <c r="E156" s="47" t="s">
        <v>460</v>
      </c>
      <c r="F156" s="44"/>
      <c r="G156" s="44"/>
      <c r="H156" s="44"/>
      <c r="I156" s="44"/>
      <c r="J156" s="46"/>
    </row>
    <row r="157">
      <c r="A157" s="36" t="s">
        <v>70</v>
      </c>
      <c r="B157" s="43"/>
      <c r="C157" s="44"/>
      <c r="D157" s="44"/>
      <c r="E157" s="45" t="s">
        <v>66</v>
      </c>
      <c r="F157" s="44"/>
      <c r="G157" s="44"/>
      <c r="H157" s="44"/>
      <c r="I157" s="44"/>
      <c r="J157" s="46"/>
    </row>
    <row r="158">
      <c r="A158" s="36" t="s">
        <v>64</v>
      </c>
      <c r="B158" s="36">
        <v>27</v>
      </c>
      <c r="C158" s="37" t="s">
        <v>398</v>
      </c>
      <c r="D158" s="36" t="s">
        <v>66</v>
      </c>
      <c r="E158" s="38" t="s">
        <v>399</v>
      </c>
      <c r="F158" s="39" t="s">
        <v>100</v>
      </c>
      <c r="G158" s="40">
        <v>113.7</v>
      </c>
      <c r="H158" s="41">
        <v>0</v>
      </c>
      <c r="I158" s="41">
        <f>ROUND(G158*H158,P4)</f>
        <v>0</v>
      </c>
      <c r="J158" s="36"/>
      <c r="O158" s="42">
        <f>I158*0.21</f>
        <v>0</v>
      </c>
      <c r="P158">
        <v>3</v>
      </c>
    </row>
    <row r="159">
      <c r="A159" s="36" t="s">
        <v>69</v>
      </c>
      <c r="B159" s="43"/>
      <c r="C159" s="44"/>
      <c r="D159" s="44"/>
      <c r="E159" s="45" t="s">
        <v>66</v>
      </c>
      <c r="F159" s="44"/>
      <c r="G159" s="44"/>
      <c r="H159" s="44"/>
      <c r="I159" s="44"/>
      <c r="J159" s="46"/>
    </row>
    <row r="160" ht="45">
      <c r="A160" s="36" t="s">
        <v>88</v>
      </c>
      <c r="B160" s="43"/>
      <c r="C160" s="44"/>
      <c r="D160" s="44"/>
      <c r="E160" s="47" t="s">
        <v>461</v>
      </c>
      <c r="F160" s="44"/>
      <c r="G160" s="44"/>
      <c r="H160" s="44"/>
      <c r="I160" s="44"/>
      <c r="J160" s="46"/>
    </row>
    <row r="161">
      <c r="A161" s="36" t="s">
        <v>70</v>
      </c>
      <c r="B161" s="43"/>
      <c r="C161" s="44"/>
      <c r="D161" s="44"/>
      <c r="E161" s="45" t="s">
        <v>66</v>
      </c>
      <c r="F161" s="44"/>
      <c r="G161" s="44"/>
      <c r="H161" s="44"/>
      <c r="I161" s="44"/>
      <c r="J161" s="46"/>
    </row>
    <row r="162">
      <c r="A162" s="36" t="s">
        <v>64</v>
      </c>
      <c r="B162" s="36">
        <v>28</v>
      </c>
      <c r="C162" s="37" t="s">
        <v>247</v>
      </c>
      <c r="D162" s="36" t="s">
        <v>66</v>
      </c>
      <c r="E162" s="38" t="s">
        <v>248</v>
      </c>
      <c r="F162" s="39" t="s">
        <v>117</v>
      </c>
      <c r="G162" s="40">
        <v>60</v>
      </c>
      <c r="H162" s="41">
        <v>0</v>
      </c>
      <c r="I162" s="41">
        <f>ROUND(G162*H162,P4)</f>
        <v>0</v>
      </c>
      <c r="J162" s="36"/>
      <c r="O162" s="42">
        <f>I162*0.21</f>
        <v>0</v>
      </c>
      <c r="P162">
        <v>3</v>
      </c>
    </row>
    <row r="163">
      <c r="A163" s="36" t="s">
        <v>69</v>
      </c>
      <c r="B163" s="43"/>
      <c r="C163" s="44"/>
      <c r="D163" s="44"/>
      <c r="E163" s="45" t="s">
        <v>66</v>
      </c>
      <c r="F163" s="44"/>
      <c r="G163" s="44"/>
      <c r="H163" s="44"/>
      <c r="I163" s="44"/>
      <c r="J163" s="46"/>
    </row>
    <row r="164" ht="30">
      <c r="A164" s="36" t="s">
        <v>88</v>
      </c>
      <c r="B164" s="43"/>
      <c r="C164" s="44"/>
      <c r="D164" s="44"/>
      <c r="E164" s="47" t="s">
        <v>343</v>
      </c>
      <c r="F164" s="44"/>
      <c r="G164" s="44"/>
      <c r="H164" s="44"/>
      <c r="I164" s="44"/>
      <c r="J164" s="46"/>
    </row>
    <row r="165">
      <c r="A165" s="36" t="s">
        <v>70</v>
      </c>
      <c r="B165" s="43"/>
      <c r="C165" s="44"/>
      <c r="D165" s="44"/>
      <c r="E165" s="45" t="s">
        <v>66</v>
      </c>
      <c r="F165" s="44"/>
      <c r="G165" s="44"/>
      <c r="H165" s="44"/>
      <c r="I165" s="44"/>
      <c r="J165" s="46"/>
    </row>
    <row r="166">
      <c r="A166" s="36" t="s">
        <v>64</v>
      </c>
      <c r="B166" s="36">
        <v>29</v>
      </c>
      <c r="C166" s="37" t="s">
        <v>401</v>
      </c>
      <c r="D166" s="36" t="s">
        <v>66</v>
      </c>
      <c r="E166" s="38" t="s">
        <v>402</v>
      </c>
      <c r="F166" s="39" t="s">
        <v>117</v>
      </c>
      <c r="G166" s="40">
        <v>40</v>
      </c>
      <c r="H166" s="41">
        <v>0</v>
      </c>
      <c r="I166" s="41">
        <f>ROUND(G166*H166,P4)</f>
        <v>0</v>
      </c>
      <c r="J166" s="36"/>
      <c r="O166" s="42">
        <f>I166*0.21</f>
        <v>0</v>
      </c>
      <c r="P166">
        <v>3</v>
      </c>
    </row>
    <row r="167">
      <c r="A167" s="36" t="s">
        <v>69</v>
      </c>
      <c r="B167" s="43"/>
      <c r="C167" s="44"/>
      <c r="D167" s="44"/>
      <c r="E167" s="45" t="s">
        <v>66</v>
      </c>
      <c r="F167" s="44"/>
      <c r="G167" s="44"/>
      <c r="H167" s="44"/>
      <c r="I167" s="44"/>
      <c r="J167" s="46"/>
    </row>
    <row r="168" ht="45">
      <c r="A168" s="36" t="s">
        <v>88</v>
      </c>
      <c r="B168" s="43"/>
      <c r="C168" s="44"/>
      <c r="D168" s="44"/>
      <c r="E168" s="47" t="s">
        <v>477</v>
      </c>
      <c r="F168" s="44"/>
      <c r="G168" s="44"/>
      <c r="H168" s="44"/>
      <c r="I168" s="44"/>
      <c r="J168" s="46"/>
    </row>
    <row r="169">
      <c r="A169" s="36" t="s">
        <v>70</v>
      </c>
      <c r="B169" s="43"/>
      <c r="C169" s="44"/>
      <c r="D169" s="44"/>
      <c r="E169" s="45" t="s">
        <v>66</v>
      </c>
      <c r="F169" s="44"/>
      <c r="G169" s="44"/>
      <c r="H169" s="44"/>
      <c r="I169" s="44"/>
      <c r="J169" s="46"/>
    </row>
    <row r="170">
      <c r="A170" s="30" t="s">
        <v>61</v>
      </c>
      <c r="B170" s="31"/>
      <c r="C170" s="32" t="s">
        <v>478</v>
      </c>
      <c r="D170" s="33"/>
      <c r="E170" s="30" t="s">
        <v>479</v>
      </c>
      <c r="F170" s="33"/>
      <c r="G170" s="33"/>
      <c r="H170" s="33"/>
      <c r="I170" s="34">
        <f>SUMIFS(I171:I173,A171:A173,"P")</f>
        <v>0</v>
      </c>
      <c r="J170" s="35"/>
    </row>
    <row r="171">
      <c r="A171" s="36" t="s">
        <v>64</v>
      </c>
      <c r="B171" s="36">
        <v>40</v>
      </c>
      <c r="C171" s="37" t="s">
        <v>480</v>
      </c>
      <c r="D171" s="36" t="s">
        <v>66</v>
      </c>
      <c r="E171" s="38" t="s">
        <v>481</v>
      </c>
      <c r="F171" s="39" t="s">
        <v>117</v>
      </c>
      <c r="G171" s="40">
        <v>21.5</v>
      </c>
      <c r="H171" s="41">
        <v>0</v>
      </c>
      <c r="I171" s="41">
        <f>ROUND(G171*H171,P4)</f>
        <v>0</v>
      </c>
      <c r="J171" s="36"/>
      <c r="O171" s="42">
        <f>I171*0.21</f>
        <v>0</v>
      </c>
      <c r="P171">
        <v>3</v>
      </c>
    </row>
    <row r="172">
      <c r="A172" s="36" t="s">
        <v>69</v>
      </c>
      <c r="B172" s="43"/>
      <c r="C172" s="44"/>
      <c r="D172" s="44"/>
      <c r="E172" s="45" t="s">
        <v>66</v>
      </c>
      <c r="F172" s="44"/>
      <c r="G172" s="44"/>
      <c r="H172" s="44"/>
      <c r="I172" s="44"/>
      <c r="J172" s="46"/>
    </row>
    <row r="173">
      <c r="A173" s="36" t="s">
        <v>70</v>
      </c>
      <c r="B173" s="43"/>
      <c r="C173" s="44"/>
      <c r="D173" s="44"/>
      <c r="E173" s="45" t="s">
        <v>66</v>
      </c>
      <c r="F173" s="44"/>
      <c r="G173" s="44"/>
      <c r="H173" s="44"/>
      <c r="I173" s="44"/>
      <c r="J173" s="46"/>
    </row>
    <row r="174">
      <c r="A174" s="30" t="s">
        <v>61</v>
      </c>
      <c r="B174" s="31"/>
      <c r="C174" s="32" t="s">
        <v>482</v>
      </c>
      <c r="D174" s="33"/>
      <c r="E174" s="30" t="s">
        <v>483</v>
      </c>
      <c r="F174" s="33"/>
      <c r="G174" s="33"/>
      <c r="H174" s="33"/>
      <c r="I174" s="34">
        <f>SUMIFS(I175:I177,A175:A177,"P")</f>
        <v>0</v>
      </c>
      <c r="J174" s="35"/>
    </row>
    <row r="175">
      <c r="A175" s="36" t="s">
        <v>64</v>
      </c>
      <c r="B175" s="36">
        <v>41</v>
      </c>
      <c r="C175" s="37" t="s">
        <v>484</v>
      </c>
      <c r="D175" s="36" t="s">
        <v>66</v>
      </c>
      <c r="E175" s="38" t="s">
        <v>485</v>
      </c>
      <c r="F175" s="39" t="s">
        <v>117</v>
      </c>
      <c r="G175" s="40">
        <v>17.5</v>
      </c>
      <c r="H175" s="41">
        <v>0</v>
      </c>
      <c r="I175" s="41">
        <f>ROUND(G175*H175,P4)</f>
        <v>0</v>
      </c>
      <c r="J175" s="36"/>
      <c r="O175" s="42">
        <f>I175*0.21</f>
        <v>0</v>
      </c>
      <c r="P175">
        <v>3</v>
      </c>
    </row>
    <row r="176">
      <c r="A176" s="36" t="s">
        <v>69</v>
      </c>
      <c r="B176" s="43"/>
      <c r="C176" s="44"/>
      <c r="D176" s="44"/>
      <c r="E176" s="45" t="s">
        <v>66</v>
      </c>
      <c r="F176" s="44"/>
      <c r="G176" s="44"/>
      <c r="H176" s="44"/>
      <c r="I176" s="44"/>
      <c r="J176" s="46"/>
    </row>
    <row r="177">
      <c r="A177" s="36" t="s">
        <v>70</v>
      </c>
      <c r="B177" s="43"/>
      <c r="C177" s="44"/>
      <c r="D177" s="44"/>
      <c r="E177" s="45" t="s">
        <v>66</v>
      </c>
      <c r="F177" s="44"/>
      <c r="G177" s="44"/>
      <c r="H177" s="44"/>
      <c r="I177" s="44"/>
      <c r="J177" s="46"/>
    </row>
    <row r="178">
      <c r="A178" s="30" t="s">
        <v>61</v>
      </c>
      <c r="B178" s="31"/>
      <c r="C178" s="32" t="s">
        <v>250</v>
      </c>
      <c r="D178" s="33"/>
      <c r="E178" s="30" t="s">
        <v>251</v>
      </c>
      <c r="F178" s="33"/>
      <c r="G178" s="33"/>
      <c r="H178" s="33"/>
      <c r="I178" s="34">
        <f>SUMIFS(I179:I210,A179:A210,"P")</f>
        <v>0</v>
      </c>
      <c r="J178" s="35"/>
    </row>
    <row r="179">
      <c r="A179" s="36" t="s">
        <v>64</v>
      </c>
      <c r="B179" s="36">
        <v>45</v>
      </c>
      <c r="C179" s="37" t="s">
        <v>252</v>
      </c>
      <c r="D179" s="36" t="s">
        <v>66</v>
      </c>
      <c r="E179" s="38" t="s">
        <v>253</v>
      </c>
      <c r="F179" s="39" t="s">
        <v>254</v>
      </c>
      <c r="G179" s="40">
        <v>302.53199999999998</v>
      </c>
      <c r="H179" s="41">
        <v>0</v>
      </c>
      <c r="I179" s="41">
        <f>ROUND(G179*H179,P4)</f>
        <v>0</v>
      </c>
      <c r="J179" s="36"/>
      <c r="O179" s="42">
        <f>I179*0.21</f>
        <v>0</v>
      </c>
      <c r="P179">
        <v>3</v>
      </c>
    </row>
    <row r="180">
      <c r="A180" s="36" t="s">
        <v>69</v>
      </c>
      <c r="B180" s="43"/>
      <c r="C180" s="44"/>
      <c r="D180" s="44"/>
      <c r="E180" s="45" t="s">
        <v>66</v>
      </c>
      <c r="F180" s="44"/>
      <c r="G180" s="44"/>
      <c r="H180" s="44"/>
      <c r="I180" s="44"/>
      <c r="J180" s="46"/>
    </row>
    <row r="181" ht="120">
      <c r="A181" s="36" t="s">
        <v>88</v>
      </c>
      <c r="B181" s="43"/>
      <c r="C181" s="44"/>
      <c r="D181" s="44"/>
      <c r="E181" s="47" t="s">
        <v>486</v>
      </c>
      <c r="F181" s="44"/>
      <c r="G181" s="44"/>
      <c r="H181" s="44"/>
      <c r="I181" s="44"/>
      <c r="J181" s="46"/>
    </row>
    <row r="182">
      <c r="A182" s="36" t="s">
        <v>70</v>
      </c>
      <c r="B182" s="43"/>
      <c r="C182" s="44"/>
      <c r="D182" s="44"/>
      <c r="E182" s="45" t="s">
        <v>66</v>
      </c>
      <c r="F182" s="44"/>
      <c r="G182" s="44"/>
      <c r="H182" s="44"/>
      <c r="I182" s="44"/>
      <c r="J182" s="46"/>
    </row>
    <row r="183">
      <c r="A183" s="36" t="s">
        <v>64</v>
      </c>
      <c r="B183" s="36">
        <v>46</v>
      </c>
      <c r="C183" s="37" t="s">
        <v>256</v>
      </c>
      <c r="D183" s="36" t="s">
        <v>66</v>
      </c>
      <c r="E183" s="38" t="s">
        <v>257</v>
      </c>
      <c r="F183" s="39" t="s">
        <v>254</v>
      </c>
      <c r="G183" s="40">
        <v>129.744</v>
      </c>
      <c r="H183" s="41">
        <v>0</v>
      </c>
      <c r="I183" s="41">
        <f>ROUND(G183*H183,P4)</f>
        <v>0</v>
      </c>
      <c r="J183" s="36"/>
      <c r="O183" s="42">
        <f>I183*0.21</f>
        <v>0</v>
      </c>
      <c r="P183">
        <v>3</v>
      </c>
    </row>
    <row r="184">
      <c r="A184" s="36" t="s">
        <v>69</v>
      </c>
      <c r="B184" s="43"/>
      <c r="C184" s="44"/>
      <c r="D184" s="44"/>
      <c r="E184" s="45" t="s">
        <v>66</v>
      </c>
      <c r="F184" s="44"/>
      <c r="G184" s="44"/>
      <c r="H184" s="44"/>
      <c r="I184" s="44"/>
      <c r="J184" s="46"/>
    </row>
    <row r="185" ht="105">
      <c r="A185" s="36" t="s">
        <v>88</v>
      </c>
      <c r="B185" s="43"/>
      <c r="C185" s="44"/>
      <c r="D185" s="44"/>
      <c r="E185" s="47" t="s">
        <v>487</v>
      </c>
      <c r="F185" s="44"/>
      <c r="G185" s="44"/>
      <c r="H185" s="44"/>
      <c r="I185" s="44"/>
      <c r="J185" s="46"/>
    </row>
    <row r="186">
      <c r="A186" s="36" t="s">
        <v>70</v>
      </c>
      <c r="B186" s="43"/>
      <c r="C186" s="44"/>
      <c r="D186" s="44"/>
      <c r="E186" s="45" t="s">
        <v>66</v>
      </c>
      <c r="F186" s="44"/>
      <c r="G186" s="44"/>
      <c r="H186" s="44"/>
      <c r="I186" s="44"/>
      <c r="J186" s="46"/>
    </row>
    <row r="187">
      <c r="A187" s="36" t="s">
        <v>64</v>
      </c>
      <c r="B187" s="36">
        <v>47</v>
      </c>
      <c r="C187" s="37" t="s">
        <v>259</v>
      </c>
      <c r="D187" s="36" t="s">
        <v>66</v>
      </c>
      <c r="E187" s="38" t="s">
        <v>260</v>
      </c>
      <c r="F187" s="39" t="s">
        <v>254</v>
      </c>
      <c r="G187" s="40">
        <v>63.954000000000001</v>
      </c>
      <c r="H187" s="41">
        <v>0</v>
      </c>
      <c r="I187" s="41">
        <f>ROUND(G187*H187,P4)</f>
        <v>0</v>
      </c>
      <c r="J187" s="36"/>
      <c r="O187" s="42">
        <f>I187*0.21</f>
        <v>0</v>
      </c>
      <c r="P187">
        <v>3</v>
      </c>
    </row>
    <row r="188">
      <c r="A188" s="36" t="s">
        <v>69</v>
      </c>
      <c r="B188" s="43"/>
      <c r="C188" s="44"/>
      <c r="D188" s="44"/>
      <c r="E188" s="45" t="s">
        <v>66</v>
      </c>
      <c r="F188" s="44"/>
      <c r="G188" s="44"/>
      <c r="H188" s="44"/>
      <c r="I188" s="44"/>
      <c r="J188" s="46"/>
    </row>
    <row r="189" ht="105">
      <c r="A189" s="36" t="s">
        <v>88</v>
      </c>
      <c r="B189" s="43"/>
      <c r="C189" s="44"/>
      <c r="D189" s="44"/>
      <c r="E189" s="47" t="s">
        <v>488</v>
      </c>
      <c r="F189" s="44"/>
      <c r="G189" s="44"/>
      <c r="H189" s="44"/>
      <c r="I189" s="44"/>
      <c r="J189" s="46"/>
    </row>
    <row r="190">
      <c r="A190" s="36" t="s">
        <v>70</v>
      </c>
      <c r="B190" s="43"/>
      <c r="C190" s="44"/>
      <c r="D190" s="44"/>
      <c r="E190" s="45" t="s">
        <v>66</v>
      </c>
      <c r="F190" s="44"/>
      <c r="G190" s="44"/>
      <c r="H190" s="44"/>
      <c r="I190" s="44"/>
      <c r="J190" s="46"/>
    </row>
    <row r="191">
      <c r="A191" s="36" t="s">
        <v>64</v>
      </c>
      <c r="B191" s="36">
        <v>48</v>
      </c>
      <c r="C191" s="37" t="s">
        <v>360</v>
      </c>
      <c r="D191" s="36" t="s">
        <v>66</v>
      </c>
      <c r="E191" s="38" t="s">
        <v>361</v>
      </c>
      <c r="F191" s="39" t="s">
        <v>254</v>
      </c>
      <c r="G191" s="40">
        <v>9.1799999999999997</v>
      </c>
      <c r="H191" s="41">
        <v>0</v>
      </c>
      <c r="I191" s="41">
        <f>ROUND(G191*H191,P4)</f>
        <v>0</v>
      </c>
      <c r="J191" s="36"/>
      <c r="O191" s="42">
        <f>I191*0.21</f>
        <v>0</v>
      </c>
      <c r="P191">
        <v>3</v>
      </c>
    </row>
    <row r="192">
      <c r="A192" s="36" t="s">
        <v>69</v>
      </c>
      <c r="B192" s="43"/>
      <c r="C192" s="44"/>
      <c r="D192" s="44"/>
      <c r="E192" s="45" t="s">
        <v>66</v>
      </c>
      <c r="F192" s="44"/>
      <c r="G192" s="44"/>
      <c r="H192" s="44"/>
      <c r="I192" s="44"/>
      <c r="J192" s="46"/>
    </row>
    <row r="193" ht="105">
      <c r="A193" s="36" t="s">
        <v>88</v>
      </c>
      <c r="B193" s="43"/>
      <c r="C193" s="44"/>
      <c r="D193" s="44"/>
      <c r="E193" s="47" t="s">
        <v>489</v>
      </c>
      <c r="F193" s="44"/>
      <c r="G193" s="44"/>
      <c r="H193" s="44"/>
      <c r="I193" s="44"/>
      <c r="J193" s="46"/>
    </row>
    <row r="194">
      <c r="A194" s="36" t="s">
        <v>70</v>
      </c>
      <c r="B194" s="43"/>
      <c r="C194" s="44"/>
      <c r="D194" s="44"/>
      <c r="E194" s="45" t="s">
        <v>66</v>
      </c>
      <c r="F194" s="44"/>
      <c r="G194" s="44"/>
      <c r="H194" s="44"/>
      <c r="I194" s="44"/>
      <c r="J194" s="46"/>
    </row>
    <row r="195">
      <c r="A195" s="36" t="s">
        <v>64</v>
      </c>
      <c r="B195" s="36">
        <v>49</v>
      </c>
      <c r="C195" s="37" t="s">
        <v>262</v>
      </c>
      <c r="D195" s="36" t="s">
        <v>66</v>
      </c>
      <c r="E195" s="38" t="s">
        <v>263</v>
      </c>
      <c r="F195" s="39" t="s">
        <v>254</v>
      </c>
      <c r="G195" s="40">
        <v>9.1799999999999997</v>
      </c>
      <c r="H195" s="41">
        <v>0</v>
      </c>
      <c r="I195" s="41">
        <f>ROUND(G195*H195,P4)</f>
        <v>0</v>
      </c>
      <c r="J195" s="36"/>
      <c r="O195" s="42">
        <f>I195*0.21</f>
        <v>0</v>
      </c>
      <c r="P195">
        <v>3</v>
      </c>
    </row>
    <row r="196">
      <c r="A196" s="36" t="s">
        <v>69</v>
      </c>
      <c r="B196" s="43"/>
      <c r="C196" s="44"/>
      <c r="D196" s="44"/>
      <c r="E196" s="45" t="s">
        <v>66</v>
      </c>
      <c r="F196" s="44"/>
      <c r="G196" s="44"/>
      <c r="H196" s="44"/>
      <c r="I196" s="44"/>
      <c r="J196" s="46"/>
    </row>
    <row r="197" ht="105">
      <c r="A197" s="36" t="s">
        <v>88</v>
      </c>
      <c r="B197" s="43"/>
      <c r="C197" s="44"/>
      <c r="D197" s="44"/>
      <c r="E197" s="47" t="s">
        <v>490</v>
      </c>
      <c r="F197" s="44"/>
      <c r="G197" s="44"/>
      <c r="H197" s="44"/>
      <c r="I197" s="44"/>
      <c r="J197" s="46"/>
    </row>
    <row r="198">
      <c r="A198" s="36" t="s">
        <v>70</v>
      </c>
      <c r="B198" s="43"/>
      <c r="C198" s="44"/>
      <c r="D198" s="44"/>
      <c r="E198" s="45" t="s">
        <v>66</v>
      </c>
      <c r="F198" s="44"/>
      <c r="G198" s="44"/>
      <c r="H198" s="44"/>
      <c r="I198" s="44"/>
      <c r="J198" s="46"/>
    </row>
    <row r="199">
      <c r="A199" s="36" t="s">
        <v>64</v>
      </c>
      <c r="B199" s="36">
        <v>42</v>
      </c>
      <c r="C199" s="37" t="s">
        <v>265</v>
      </c>
      <c r="D199" s="36" t="s">
        <v>66</v>
      </c>
      <c r="E199" s="38" t="s">
        <v>266</v>
      </c>
      <c r="F199" s="39" t="s">
        <v>117</v>
      </c>
      <c r="G199" s="40">
        <v>148.30000000000001</v>
      </c>
      <c r="H199" s="41">
        <v>0</v>
      </c>
      <c r="I199" s="41">
        <f>ROUND(G199*H199,P4)</f>
        <v>0</v>
      </c>
      <c r="J199" s="36"/>
      <c r="O199" s="42">
        <f>I199*0.21</f>
        <v>0</v>
      </c>
      <c r="P199">
        <v>3</v>
      </c>
    </row>
    <row r="200">
      <c r="A200" s="36" t="s">
        <v>69</v>
      </c>
      <c r="B200" s="43"/>
      <c r="C200" s="44"/>
      <c r="D200" s="44"/>
      <c r="E200" s="45" t="s">
        <v>66</v>
      </c>
      <c r="F200" s="44"/>
      <c r="G200" s="44"/>
      <c r="H200" s="44"/>
      <c r="I200" s="44"/>
      <c r="J200" s="46"/>
    </row>
    <row r="201" ht="75">
      <c r="A201" s="36" t="s">
        <v>88</v>
      </c>
      <c r="B201" s="43"/>
      <c r="C201" s="44"/>
      <c r="D201" s="44"/>
      <c r="E201" s="47" t="s">
        <v>491</v>
      </c>
      <c r="F201" s="44"/>
      <c r="G201" s="44"/>
      <c r="H201" s="44"/>
      <c r="I201" s="44"/>
      <c r="J201" s="46"/>
    </row>
    <row r="202">
      <c r="A202" s="36" t="s">
        <v>70</v>
      </c>
      <c r="B202" s="43"/>
      <c r="C202" s="44"/>
      <c r="D202" s="44"/>
      <c r="E202" s="45" t="s">
        <v>66</v>
      </c>
      <c r="F202" s="44"/>
      <c r="G202" s="44"/>
      <c r="H202" s="44"/>
      <c r="I202" s="44"/>
      <c r="J202" s="46"/>
    </row>
    <row r="203" ht="30">
      <c r="A203" s="36" t="s">
        <v>64</v>
      </c>
      <c r="B203" s="36">
        <v>43</v>
      </c>
      <c r="C203" s="37" t="s">
        <v>268</v>
      </c>
      <c r="D203" s="36" t="s">
        <v>66</v>
      </c>
      <c r="E203" s="38" t="s">
        <v>269</v>
      </c>
      <c r="F203" s="39" t="s">
        <v>117</v>
      </c>
      <c r="G203" s="40">
        <v>207.90000000000001</v>
      </c>
      <c r="H203" s="41">
        <v>0</v>
      </c>
      <c r="I203" s="41">
        <f>ROUND(G203*H203,P4)</f>
        <v>0</v>
      </c>
      <c r="J203" s="36"/>
      <c r="O203" s="42">
        <f>I203*0.21</f>
        <v>0</v>
      </c>
      <c r="P203">
        <v>3</v>
      </c>
    </row>
    <row r="204">
      <c r="A204" s="36" t="s">
        <v>69</v>
      </c>
      <c r="B204" s="43"/>
      <c r="C204" s="44"/>
      <c r="D204" s="44"/>
      <c r="E204" s="45" t="s">
        <v>66</v>
      </c>
      <c r="F204" s="44"/>
      <c r="G204" s="44"/>
      <c r="H204" s="44"/>
      <c r="I204" s="44"/>
      <c r="J204" s="46"/>
    </row>
    <row r="205" ht="150">
      <c r="A205" s="36" t="s">
        <v>88</v>
      </c>
      <c r="B205" s="43"/>
      <c r="C205" s="44"/>
      <c r="D205" s="44"/>
      <c r="E205" s="47" t="s">
        <v>492</v>
      </c>
      <c r="F205" s="44"/>
      <c r="G205" s="44"/>
      <c r="H205" s="44"/>
      <c r="I205" s="44"/>
      <c r="J205" s="46"/>
    </row>
    <row r="206">
      <c r="A206" s="36" t="s">
        <v>70</v>
      </c>
      <c r="B206" s="43"/>
      <c r="C206" s="44"/>
      <c r="D206" s="44"/>
      <c r="E206" s="45" t="s">
        <v>66</v>
      </c>
      <c r="F206" s="44"/>
      <c r="G206" s="44"/>
      <c r="H206" s="44"/>
      <c r="I206" s="44"/>
      <c r="J206" s="46"/>
    </row>
    <row r="207">
      <c r="A207" s="36" t="s">
        <v>64</v>
      </c>
      <c r="B207" s="36">
        <v>44</v>
      </c>
      <c r="C207" s="37" t="s">
        <v>271</v>
      </c>
      <c r="D207" s="36" t="s">
        <v>66</v>
      </c>
      <c r="E207" s="38" t="s">
        <v>272</v>
      </c>
      <c r="F207" s="39" t="s">
        <v>117</v>
      </c>
      <c r="G207" s="40">
        <v>8.3000000000000007</v>
      </c>
      <c r="H207" s="41">
        <v>0</v>
      </c>
      <c r="I207" s="41">
        <f>ROUND(G207*H207,P4)</f>
        <v>0</v>
      </c>
      <c r="J207" s="36"/>
      <c r="O207" s="42">
        <f>I207*0.21</f>
        <v>0</v>
      </c>
      <c r="P207">
        <v>3</v>
      </c>
    </row>
    <row r="208">
      <c r="A208" s="36" t="s">
        <v>69</v>
      </c>
      <c r="B208" s="43"/>
      <c r="C208" s="44"/>
      <c r="D208" s="44"/>
      <c r="E208" s="45" t="s">
        <v>66</v>
      </c>
      <c r="F208" s="44"/>
      <c r="G208" s="44"/>
      <c r="H208" s="44"/>
      <c r="I208" s="44"/>
      <c r="J208" s="46"/>
    </row>
    <row r="209" ht="30">
      <c r="A209" s="36" t="s">
        <v>88</v>
      </c>
      <c r="B209" s="43"/>
      <c r="C209" s="44"/>
      <c r="D209" s="44"/>
      <c r="E209" s="47" t="s">
        <v>493</v>
      </c>
      <c r="F209" s="44"/>
      <c r="G209" s="44"/>
      <c r="H209" s="44"/>
      <c r="I209" s="44"/>
      <c r="J209" s="46"/>
    </row>
    <row r="210">
      <c r="A210" s="36" t="s">
        <v>70</v>
      </c>
      <c r="B210" s="43"/>
      <c r="C210" s="44"/>
      <c r="D210" s="44"/>
      <c r="E210" s="45" t="s">
        <v>66</v>
      </c>
      <c r="F210" s="44"/>
      <c r="G210" s="44"/>
      <c r="H210" s="44"/>
      <c r="I210" s="44"/>
      <c r="J210" s="46"/>
    </row>
    <row r="211">
      <c r="A211" s="30" t="s">
        <v>61</v>
      </c>
      <c r="B211" s="31"/>
      <c r="C211" s="32" t="s">
        <v>274</v>
      </c>
      <c r="D211" s="33"/>
      <c r="E211" s="30" t="s">
        <v>275</v>
      </c>
      <c r="F211" s="33"/>
      <c r="G211" s="33"/>
      <c r="H211" s="33"/>
      <c r="I211" s="34">
        <f>SUMIFS(I212:I214,A212:A214,"P")</f>
        <v>0</v>
      </c>
      <c r="J211" s="35"/>
    </row>
    <row r="212" ht="30">
      <c r="A212" s="36" t="s">
        <v>64</v>
      </c>
      <c r="B212" s="36">
        <v>50</v>
      </c>
      <c r="C212" s="37" t="s">
        <v>276</v>
      </c>
      <c r="D212" s="36" t="s">
        <v>66</v>
      </c>
      <c r="E212" s="38" t="s">
        <v>277</v>
      </c>
      <c r="F212" s="39" t="s">
        <v>117</v>
      </c>
      <c r="G212" s="40">
        <v>9.5</v>
      </c>
      <c r="H212" s="41">
        <v>0</v>
      </c>
      <c r="I212" s="41">
        <f>ROUND(G212*H212,P4)</f>
        <v>0</v>
      </c>
      <c r="J212" s="36"/>
      <c r="O212" s="42">
        <f>I212*0.21</f>
        <v>0</v>
      </c>
      <c r="P212">
        <v>3</v>
      </c>
    </row>
    <row r="213">
      <c r="A213" s="36" t="s">
        <v>69</v>
      </c>
      <c r="B213" s="43"/>
      <c r="C213" s="44"/>
      <c r="D213" s="44"/>
      <c r="E213" s="45" t="s">
        <v>66</v>
      </c>
      <c r="F213" s="44"/>
      <c r="G213" s="44"/>
      <c r="H213" s="44"/>
      <c r="I213" s="44"/>
      <c r="J213" s="46"/>
    </row>
    <row r="214">
      <c r="A214" s="36" t="s">
        <v>70</v>
      </c>
      <c r="B214" s="43"/>
      <c r="C214" s="44"/>
      <c r="D214" s="44"/>
      <c r="E214" s="45" t="s">
        <v>66</v>
      </c>
      <c r="F214" s="44"/>
      <c r="G214" s="44"/>
      <c r="H214" s="44"/>
      <c r="I214" s="44"/>
      <c r="J214" s="46"/>
    </row>
    <row r="215">
      <c r="A215" s="30" t="s">
        <v>61</v>
      </c>
      <c r="B215" s="31"/>
      <c r="C215" s="32" t="s">
        <v>152</v>
      </c>
      <c r="D215" s="33"/>
      <c r="E215" s="30" t="s">
        <v>153</v>
      </c>
      <c r="F215" s="33"/>
      <c r="G215" s="33"/>
      <c r="H215" s="33"/>
      <c r="I215" s="34">
        <f>SUMIFS(I216:I219,A216:A219,"P")</f>
        <v>0</v>
      </c>
      <c r="J215" s="35"/>
    </row>
    <row r="216">
      <c r="A216" s="36" t="s">
        <v>64</v>
      </c>
      <c r="B216" s="36">
        <v>51</v>
      </c>
      <c r="C216" s="37" t="s">
        <v>278</v>
      </c>
      <c r="D216" s="36" t="s">
        <v>66</v>
      </c>
      <c r="E216" s="38" t="s">
        <v>279</v>
      </c>
      <c r="F216" s="39" t="s">
        <v>123</v>
      </c>
      <c r="G216" s="40">
        <v>415.11673000000002</v>
      </c>
      <c r="H216" s="41">
        <v>0</v>
      </c>
      <c r="I216" s="41">
        <f>ROUND(G216*H216,P4)</f>
        <v>0</v>
      </c>
      <c r="J216" s="36"/>
      <c r="O216" s="42">
        <f>I216*0.21</f>
        <v>0</v>
      </c>
      <c r="P216">
        <v>3</v>
      </c>
    </row>
    <row r="217">
      <c r="A217" s="36" t="s">
        <v>69</v>
      </c>
      <c r="B217" s="43"/>
      <c r="C217" s="44"/>
      <c r="D217" s="44"/>
      <c r="E217" s="45" t="s">
        <v>66</v>
      </c>
      <c r="F217" s="44"/>
      <c r="G217" s="44"/>
      <c r="H217" s="44"/>
      <c r="I217" s="44"/>
      <c r="J217" s="46"/>
    </row>
    <row r="218" ht="60">
      <c r="A218" s="36" t="s">
        <v>88</v>
      </c>
      <c r="B218" s="43"/>
      <c r="C218" s="44"/>
      <c r="D218" s="44"/>
      <c r="E218" s="47" t="s">
        <v>494</v>
      </c>
      <c r="F218" s="44"/>
      <c r="G218" s="44"/>
      <c r="H218" s="44"/>
      <c r="I218" s="44"/>
      <c r="J218" s="46"/>
    </row>
    <row r="219">
      <c r="A219" s="36" t="s">
        <v>70</v>
      </c>
      <c r="B219" s="43"/>
      <c r="C219" s="44"/>
      <c r="D219" s="44"/>
      <c r="E219" s="45" t="s">
        <v>66</v>
      </c>
      <c r="F219" s="44"/>
      <c r="G219" s="44"/>
      <c r="H219" s="44"/>
      <c r="I219" s="44"/>
      <c r="J219" s="46"/>
    </row>
    <row r="220">
      <c r="A220" s="30" t="s">
        <v>61</v>
      </c>
      <c r="B220" s="31"/>
      <c r="C220" s="32" t="s">
        <v>281</v>
      </c>
      <c r="D220" s="33"/>
      <c r="E220" s="30" t="s">
        <v>282</v>
      </c>
      <c r="F220" s="33"/>
      <c r="G220" s="33"/>
      <c r="H220" s="33"/>
      <c r="I220" s="34">
        <f>SUMIFS(I221:I240,A221:A240,"P")</f>
        <v>0</v>
      </c>
      <c r="J220" s="35"/>
    </row>
    <row r="221">
      <c r="A221" s="36" t="s">
        <v>64</v>
      </c>
      <c r="B221" s="36">
        <v>53</v>
      </c>
      <c r="C221" s="37" t="s">
        <v>495</v>
      </c>
      <c r="D221" s="36" t="s">
        <v>66</v>
      </c>
      <c r="E221" s="38" t="s">
        <v>496</v>
      </c>
      <c r="F221" s="39" t="s">
        <v>123</v>
      </c>
      <c r="G221" s="40">
        <v>4.1393899999999997</v>
      </c>
      <c r="H221" s="41">
        <v>0</v>
      </c>
      <c r="I221" s="41">
        <f>ROUND(G221*H221,P4)</f>
        <v>0</v>
      </c>
      <c r="J221" s="36"/>
      <c r="O221" s="42">
        <f>I221*0.21</f>
        <v>0</v>
      </c>
      <c r="P221">
        <v>3</v>
      </c>
    </row>
    <row r="222" ht="30">
      <c r="A222" s="36" t="s">
        <v>69</v>
      </c>
      <c r="B222" s="43"/>
      <c r="C222" s="44"/>
      <c r="D222" s="44"/>
      <c r="E222" s="38" t="s">
        <v>497</v>
      </c>
      <c r="F222" s="44"/>
      <c r="G222" s="44"/>
      <c r="H222" s="44"/>
      <c r="I222" s="44"/>
      <c r="J222" s="46"/>
    </row>
    <row r="223" ht="45">
      <c r="A223" s="36" t="s">
        <v>88</v>
      </c>
      <c r="B223" s="43"/>
      <c r="C223" s="44"/>
      <c r="D223" s="44"/>
      <c r="E223" s="47" t="s">
        <v>498</v>
      </c>
      <c r="F223" s="44"/>
      <c r="G223" s="44"/>
      <c r="H223" s="44"/>
      <c r="I223" s="44"/>
      <c r="J223" s="46"/>
    </row>
    <row r="224">
      <c r="A224" s="36" t="s">
        <v>70</v>
      </c>
      <c r="B224" s="43"/>
      <c r="C224" s="44"/>
      <c r="D224" s="44"/>
      <c r="E224" s="45" t="s">
        <v>66</v>
      </c>
      <c r="F224" s="44"/>
      <c r="G224" s="44"/>
      <c r="H224" s="44"/>
      <c r="I224" s="44"/>
      <c r="J224" s="46"/>
    </row>
    <row r="225">
      <c r="A225" s="36" t="s">
        <v>64</v>
      </c>
      <c r="B225" s="36">
        <v>54</v>
      </c>
      <c r="C225" s="37" t="s">
        <v>499</v>
      </c>
      <c r="D225" s="36" t="s">
        <v>66</v>
      </c>
      <c r="E225" s="38" t="s">
        <v>500</v>
      </c>
      <c r="F225" s="39" t="s">
        <v>123</v>
      </c>
      <c r="G225" s="40">
        <v>38.806739999999998</v>
      </c>
      <c r="H225" s="41">
        <v>0</v>
      </c>
      <c r="I225" s="41">
        <f>ROUND(G225*H225,P4)</f>
        <v>0</v>
      </c>
      <c r="J225" s="36"/>
      <c r="O225" s="42">
        <f>I225*0.21</f>
        <v>0</v>
      </c>
      <c r="P225">
        <v>3</v>
      </c>
    </row>
    <row r="226">
      <c r="A226" s="36" t="s">
        <v>69</v>
      </c>
      <c r="B226" s="43"/>
      <c r="C226" s="44"/>
      <c r="D226" s="44"/>
      <c r="E226" s="45" t="s">
        <v>66</v>
      </c>
      <c r="F226" s="44"/>
      <c r="G226" s="44"/>
      <c r="H226" s="44"/>
      <c r="I226" s="44"/>
      <c r="J226" s="46"/>
    </row>
    <row r="227" ht="45">
      <c r="A227" s="36" t="s">
        <v>88</v>
      </c>
      <c r="B227" s="43"/>
      <c r="C227" s="44"/>
      <c r="D227" s="44"/>
      <c r="E227" s="47" t="s">
        <v>501</v>
      </c>
      <c r="F227" s="44"/>
      <c r="G227" s="44"/>
      <c r="H227" s="44"/>
      <c r="I227" s="44"/>
      <c r="J227" s="46"/>
    </row>
    <row r="228">
      <c r="A228" s="36" t="s">
        <v>70</v>
      </c>
      <c r="B228" s="43"/>
      <c r="C228" s="44"/>
      <c r="D228" s="44"/>
      <c r="E228" s="45" t="s">
        <v>66</v>
      </c>
      <c r="F228" s="44"/>
      <c r="G228" s="44"/>
      <c r="H228" s="44"/>
      <c r="I228" s="44"/>
      <c r="J228" s="46"/>
    </row>
    <row r="229">
      <c r="A229" s="36" t="s">
        <v>64</v>
      </c>
      <c r="B229" s="36">
        <v>52</v>
      </c>
      <c r="C229" s="37" t="s">
        <v>283</v>
      </c>
      <c r="D229" s="36" t="s">
        <v>66</v>
      </c>
      <c r="E229" s="38" t="s">
        <v>284</v>
      </c>
      <c r="F229" s="39" t="s">
        <v>123</v>
      </c>
      <c r="G229" s="40">
        <v>129.35579999999999</v>
      </c>
      <c r="H229" s="41">
        <v>0</v>
      </c>
      <c r="I229" s="41">
        <f>ROUND(G229*H229,P4)</f>
        <v>0</v>
      </c>
      <c r="J229" s="36"/>
      <c r="O229" s="42">
        <f>I229*0.21</f>
        <v>0</v>
      </c>
      <c r="P229">
        <v>3</v>
      </c>
    </row>
    <row r="230" ht="120">
      <c r="A230" s="36" t="s">
        <v>69</v>
      </c>
      <c r="B230" s="43"/>
      <c r="C230" s="44"/>
      <c r="D230" s="44"/>
      <c r="E230" s="38" t="s">
        <v>285</v>
      </c>
      <c r="F230" s="44"/>
      <c r="G230" s="44"/>
      <c r="H230" s="44"/>
      <c r="I230" s="44"/>
      <c r="J230" s="46"/>
    </row>
    <row r="231" ht="45">
      <c r="A231" s="36" t="s">
        <v>88</v>
      </c>
      <c r="B231" s="43"/>
      <c r="C231" s="44"/>
      <c r="D231" s="44"/>
      <c r="E231" s="47" t="s">
        <v>502</v>
      </c>
      <c r="F231" s="44"/>
      <c r="G231" s="44"/>
      <c r="H231" s="44"/>
      <c r="I231" s="44"/>
      <c r="J231" s="46"/>
    </row>
    <row r="232">
      <c r="A232" s="36" t="s">
        <v>70</v>
      </c>
      <c r="B232" s="43"/>
      <c r="C232" s="44"/>
      <c r="D232" s="44"/>
      <c r="E232" s="45" t="s">
        <v>66</v>
      </c>
      <c r="F232" s="44"/>
      <c r="G232" s="44"/>
      <c r="H232" s="44"/>
      <c r="I232" s="44"/>
      <c r="J232" s="46"/>
    </row>
    <row r="233">
      <c r="A233" s="36" t="s">
        <v>64</v>
      </c>
      <c r="B233" s="36">
        <v>56</v>
      </c>
      <c r="C233" s="37" t="s">
        <v>287</v>
      </c>
      <c r="D233" s="36" t="s">
        <v>66</v>
      </c>
      <c r="E233" s="38" t="s">
        <v>288</v>
      </c>
      <c r="F233" s="39" t="s">
        <v>123</v>
      </c>
      <c r="G233" s="40">
        <v>129.35579999999999</v>
      </c>
      <c r="H233" s="41">
        <v>0</v>
      </c>
      <c r="I233" s="41">
        <f>ROUND(G233*H233,P4)</f>
        <v>0</v>
      </c>
      <c r="J233" s="36"/>
      <c r="O233" s="42">
        <f>I233*0.21</f>
        <v>0</v>
      </c>
      <c r="P233">
        <v>3</v>
      </c>
    </row>
    <row r="234">
      <c r="A234" s="36" t="s">
        <v>69</v>
      </c>
      <c r="B234" s="43"/>
      <c r="C234" s="44"/>
      <c r="D234" s="44"/>
      <c r="E234" s="45" t="s">
        <v>66</v>
      </c>
      <c r="F234" s="44"/>
      <c r="G234" s="44"/>
      <c r="H234" s="44"/>
      <c r="I234" s="44"/>
      <c r="J234" s="46"/>
    </row>
    <row r="235" ht="45">
      <c r="A235" s="36" t="s">
        <v>88</v>
      </c>
      <c r="B235" s="43"/>
      <c r="C235" s="44"/>
      <c r="D235" s="44"/>
      <c r="E235" s="47" t="s">
        <v>502</v>
      </c>
      <c r="F235" s="44"/>
      <c r="G235" s="44"/>
      <c r="H235" s="44"/>
      <c r="I235" s="44"/>
      <c r="J235" s="46"/>
    </row>
    <row r="236">
      <c r="A236" s="36" t="s">
        <v>70</v>
      </c>
      <c r="B236" s="43"/>
      <c r="C236" s="44"/>
      <c r="D236" s="44"/>
      <c r="E236" s="45" t="s">
        <v>66</v>
      </c>
      <c r="F236" s="44"/>
      <c r="G236" s="44"/>
      <c r="H236" s="44"/>
      <c r="I236" s="44"/>
      <c r="J236" s="46"/>
    </row>
    <row r="237" ht="30">
      <c r="A237" s="36" t="s">
        <v>64</v>
      </c>
      <c r="B237" s="36">
        <v>55</v>
      </c>
      <c r="C237" s="37" t="s">
        <v>503</v>
      </c>
      <c r="D237" s="36" t="s">
        <v>66</v>
      </c>
      <c r="E237" s="38" t="s">
        <v>504</v>
      </c>
      <c r="F237" s="39" t="s">
        <v>123</v>
      </c>
      <c r="G237" s="40">
        <v>4.1393899999999997</v>
      </c>
      <c r="H237" s="41">
        <v>0</v>
      </c>
      <c r="I237" s="41">
        <f>ROUND(G237*H237,P4)</f>
        <v>0</v>
      </c>
      <c r="J237" s="36"/>
      <c r="O237" s="42">
        <f>I237*0.21</f>
        <v>0</v>
      </c>
      <c r="P237">
        <v>3</v>
      </c>
    </row>
    <row r="238">
      <c r="A238" s="36" t="s">
        <v>69</v>
      </c>
      <c r="B238" s="43"/>
      <c r="C238" s="44"/>
      <c r="D238" s="44"/>
      <c r="E238" s="45" t="s">
        <v>66</v>
      </c>
      <c r="F238" s="44"/>
      <c r="G238" s="44"/>
      <c r="H238" s="44"/>
      <c r="I238" s="44"/>
      <c r="J238" s="46"/>
    </row>
    <row r="239" ht="45">
      <c r="A239" s="36" t="s">
        <v>88</v>
      </c>
      <c r="B239" s="43"/>
      <c r="C239" s="44"/>
      <c r="D239" s="44"/>
      <c r="E239" s="47" t="s">
        <v>498</v>
      </c>
      <c r="F239" s="44"/>
      <c r="G239" s="44"/>
      <c r="H239" s="44"/>
      <c r="I239" s="44"/>
      <c r="J239" s="46"/>
    </row>
    <row r="240">
      <c r="A240" s="36" t="s">
        <v>70</v>
      </c>
      <c r="B240" s="48"/>
      <c r="C240" s="49"/>
      <c r="D240" s="49"/>
      <c r="E240" s="50" t="s">
        <v>66</v>
      </c>
      <c r="F240" s="49"/>
      <c r="G240" s="49"/>
      <c r="H240" s="49"/>
      <c r="I240" s="49"/>
      <c r="J240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31</v>
      </c>
      <c r="I3" s="24">
        <f>SUMIFS(I9:I127,A9:A127,"SD")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15</v>
      </c>
      <c r="D4" s="21"/>
      <c r="E4" s="22" t="s">
        <v>183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48</v>
      </c>
      <c r="B5" s="19" t="s">
        <v>49</v>
      </c>
      <c r="C5" s="20" t="s">
        <v>31</v>
      </c>
      <c r="D5" s="21"/>
      <c r="E5" s="22" t="s">
        <v>32</v>
      </c>
      <c r="F5" s="16"/>
      <c r="G5" s="16"/>
      <c r="H5" s="16"/>
      <c r="I5" s="16"/>
      <c r="J5" s="18"/>
      <c r="O5">
        <v>0.20999999999999999</v>
      </c>
    </row>
    <row r="6">
      <c r="A6" s="25" t="s">
        <v>50</v>
      </c>
      <c r="B6" s="26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  <c r="J6" s="27" t="s">
        <v>58</v>
      </c>
    </row>
    <row r="7">
      <c r="A7" s="25"/>
      <c r="B7" s="26"/>
      <c r="C7" s="7"/>
      <c r="D7" s="7"/>
      <c r="E7" s="7"/>
      <c r="F7" s="7"/>
      <c r="G7" s="7"/>
      <c r="H7" s="7" t="s">
        <v>59</v>
      </c>
      <c r="I7" s="7" t="s">
        <v>60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61</v>
      </c>
      <c r="B9" s="31"/>
      <c r="C9" s="32" t="s">
        <v>184</v>
      </c>
      <c r="D9" s="33"/>
      <c r="E9" s="30" t="s">
        <v>185</v>
      </c>
      <c r="F9" s="33"/>
      <c r="G9" s="33"/>
      <c r="H9" s="33"/>
      <c r="I9" s="34">
        <f>SUMIFS(I10:I25,A10:A25,"P")</f>
        <v>0</v>
      </c>
      <c r="J9" s="35"/>
    </row>
    <row r="10">
      <c r="A10" s="36" t="s">
        <v>64</v>
      </c>
      <c r="B10" s="36">
        <v>1</v>
      </c>
      <c r="C10" s="37" t="s">
        <v>505</v>
      </c>
      <c r="D10" s="36" t="s">
        <v>66</v>
      </c>
      <c r="E10" s="38" t="s">
        <v>506</v>
      </c>
      <c r="F10" s="39" t="s">
        <v>100</v>
      </c>
      <c r="G10" s="40">
        <v>8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69</v>
      </c>
      <c r="B11" s="43"/>
      <c r="C11" s="44"/>
      <c r="D11" s="44"/>
      <c r="E11" s="45" t="s">
        <v>66</v>
      </c>
      <c r="F11" s="44"/>
      <c r="G11" s="44"/>
      <c r="H11" s="44"/>
      <c r="I11" s="44"/>
      <c r="J11" s="46"/>
    </row>
    <row r="12" ht="60">
      <c r="A12" s="36" t="s">
        <v>88</v>
      </c>
      <c r="B12" s="43"/>
      <c r="C12" s="44"/>
      <c r="D12" s="44"/>
      <c r="E12" s="47" t="s">
        <v>507</v>
      </c>
      <c r="F12" s="44"/>
      <c r="G12" s="44"/>
      <c r="H12" s="44"/>
      <c r="I12" s="44"/>
      <c r="J12" s="46"/>
    </row>
    <row r="13">
      <c r="A13" s="36" t="s">
        <v>70</v>
      </c>
      <c r="B13" s="43"/>
      <c r="C13" s="44"/>
      <c r="D13" s="44"/>
      <c r="E13" s="45" t="s">
        <v>66</v>
      </c>
      <c r="F13" s="44"/>
      <c r="G13" s="44"/>
      <c r="H13" s="44"/>
      <c r="I13" s="44"/>
      <c r="J13" s="46"/>
    </row>
    <row r="14">
      <c r="A14" s="36" t="s">
        <v>64</v>
      </c>
      <c r="B14" s="36">
        <v>2</v>
      </c>
      <c r="C14" s="37" t="s">
        <v>186</v>
      </c>
      <c r="D14" s="36" t="s">
        <v>66</v>
      </c>
      <c r="E14" s="38" t="s">
        <v>187</v>
      </c>
      <c r="F14" s="39" t="s">
        <v>100</v>
      </c>
      <c r="G14" s="40">
        <v>42.5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69</v>
      </c>
      <c r="B15" s="43"/>
      <c r="C15" s="44"/>
      <c r="D15" s="44"/>
      <c r="E15" s="45" t="s">
        <v>66</v>
      </c>
      <c r="F15" s="44"/>
      <c r="G15" s="44"/>
      <c r="H15" s="44"/>
      <c r="I15" s="44"/>
      <c r="J15" s="46"/>
    </row>
    <row r="16" ht="75">
      <c r="A16" s="36" t="s">
        <v>88</v>
      </c>
      <c r="B16" s="43"/>
      <c r="C16" s="44"/>
      <c r="D16" s="44"/>
      <c r="E16" s="47" t="s">
        <v>508</v>
      </c>
      <c r="F16" s="44"/>
      <c r="G16" s="44"/>
      <c r="H16" s="44"/>
      <c r="I16" s="44"/>
      <c r="J16" s="46"/>
    </row>
    <row r="17">
      <c r="A17" s="36" t="s">
        <v>70</v>
      </c>
      <c r="B17" s="43"/>
      <c r="C17" s="44"/>
      <c r="D17" s="44"/>
      <c r="E17" s="45" t="s">
        <v>66</v>
      </c>
      <c r="F17" s="44"/>
      <c r="G17" s="44"/>
      <c r="H17" s="44"/>
      <c r="I17" s="44"/>
      <c r="J17" s="46"/>
    </row>
    <row r="18">
      <c r="A18" s="36" t="s">
        <v>64</v>
      </c>
      <c r="B18" s="36">
        <v>3</v>
      </c>
      <c r="C18" s="37" t="s">
        <v>509</v>
      </c>
      <c r="D18" s="36" t="s">
        <v>66</v>
      </c>
      <c r="E18" s="38" t="s">
        <v>510</v>
      </c>
      <c r="F18" s="39" t="s">
        <v>100</v>
      </c>
      <c r="G18" s="40">
        <v>19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69</v>
      </c>
      <c r="B19" s="43"/>
      <c r="C19" s="44"/>
      <c r="D19" s="44"/>
      <c r="E19" s="45" t="s">
        <v>66</v>
      </c>
      <c r="F19" s="44"/>
      <c r="G19" s="44"/>
      <c r="H19" s="44"/>
      <c r="I19" s="44"/>
      <c r="J19" s="46"/>
    </row>
    <row r="20" ht="45">
      <c r="A20" s="36" t="s">
        <v>88</v>
      </c>
      <c r="B20" s="43"/>
      <c r="C20" s="44"/>
      <c r="D20" s="44"/>
      <c r="E20" s="47" t="s">
        <v>511</v>
      </c>
      <c r="F20" s="44"/>
      <c r="G20" s="44"/>
      <c r="H20" s="44"/>
      <c r="I20" s="44"/>
      <c r="J20" s="46"/>
    </row>
    <row r="21">
      <c r="A21" s="36" t="s">
        <v>70</v>
      </c>
      <c r="B21" s="43"/>
      <c r="C21" s="44"/>
      <c r="D21" s="44"/>
      <c r="E21" s="45" t="s">
        <v>66</v>
      </c>
      <c r="F21" s="44"/>
      <c r="G21" s="44"/>
      <c r="H21" s="44"/>
      <c r="I21" s="44"/>
      <c r="J21" s="46"/>
    </row>
    <row r="22">
      <c r="A22" s="36" t="s">
        <v>64</v>
      </c>
      <c r="B22" s="36">
        <v>4</v>
      </c>
      <c r="C22" s="37" t="s">
        <v>512</v>
      </c>
      <c r="D22" s="36" t="s">
        <v>66</v>
      </c>
      <c r="E22" s="38" t="s">
        <v>513</v>
      </c>
      <c r="F22" s="39" t="s">
        <v>100</v>
      </c>
      <c r="G22" s="40">
        <v>8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69</v>
      </c>
      <c r="B23" s="43"/>
      <c r="C23" s="44"/>
      <c r="D23" s="44"/>
      <c r="E23" s="45" t="s">
        <v>66</v>
      </c>
      <c r="F23" s="44"/>
      <c r="G23" s="44"/>
      <c r="H23" s="44"/>
      <c r="I23" s="44"/>
      <c r="J23" s="46"/>
    </row>
    <row r="24" ht="45">
      <c r="A24" s="36" t="s">
        <v>88</v>
      </c>
      <c r="B24" s="43"/>
      <c r="C24" s="44"/>
      <c r="D24" s="44"/>
      <c r="E24" s="47" t="s">
        <v>514</v>
      </c>
      <c r="F24" s="44"/>
      <c r="G24" s="44"/>
      <c r="H24" s="44"/>
      <c r="I24" s="44"/>
      <c r="J24" s="46"/>
    </row>
    <row r="25">
      <c r="A25" s="36" t="s">
        <v>70</v>
      </c>
      <c r="B25" s="43"/>
      <c r="C25" s="44"/>
      <c r="D25" s="44"/>
      <c r="E25" s="45" t="s">
        <v>66</v>
      </c>
      <c r="F25" s="44"/>
      <c r="G25" s="44"/>
      <c r="H25" s="44"/>
      <c r="I25" s="44"/>
      <c r="J25" s="46"/>
    </row>
    <row r="26">
      <c r="A26" s="30" t="s">
        <v>61</v>
      </c>
      <c r="B26" s="31"/>
      <c r="C26" s="32" t="s">
        <v>289</v>
      </c>
      <c r="D26" s="33"/>
      <c r="E26" s="30" t="s">
        <v>413</v>
      </c>
      <c r="F26" s="33"/>
      <c r="G26" s="33"/>
      <c r="H26" s="33"/>
      <c r="I26" s="34">
        <f>SUMIFS(I27:I62,A27:A62,"P")</f>
        <v>0</v>
      </c>
      <c r="J26" s="35"/>
    </row>
    <row r="27">
      <c r="A27" s="36" t="s">
        <v>64</v>
      </c>
      <c r="B27" s="36">
        <v>13</v>
      </c>
      <c r="C27" s="37" t="s">
        <v>290</v>
      </c>
      <c r="D27" s="36" t="s">
        <v>66</v>
      </c>
      <c r="E27" s="38" t="s">
        <v>291</v>
      </c>
      <c r="F27" s="39" t="s">
        <v>292</v>
      </c>
      <c r="G27" s="40">
        <v>6.6429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69</v>
      </c>
      <c r="B28" s="43"/>
      <c r="C28" s="44"/>
      <c r="D28" s="44"/>
      <c r="E28" s="45" t="s">
        <v>66</v>
      </c>
      <c r="F28" s="44"/>
      <c r="G28" s="44"/>
      <c r="H28" s="44"/>
      <c r="I28" s="44"/>
      <c r="J28" s="46"/>
    </row>
    <row r="29" ht="105">
      <c r="A29" s="36" t="s">
        <v>88</v>
      </c>
      <c r="B29" s="43"/>
      <c r="C29" s="44"/>
      <c r="D29" s="44"/>
      <c r="E29" s="47" t="s">
        <v>515</v>
      </c>
      <c r="F29" s="44"/>
      <c r="G29" s="44"/>
      <c r="H29" s="44"/>
      <c r="I29" s="44"/>
      <c r="J29" s="46"/>
    </row>
    <row r="30">
      <c r="A30" s="36" t="s">
        <v>70</v>
      </c>
      <c r="B30" s="43"/>
      <c r="C30" s="44"/>
      <c r="D30" s="44"/>
      <c r="E30" s="45" t="s">
        <v>66</v>
      </c>
      <c r="F30" s="44"/>
      <c r="G30" s="44"/>
      <c r="H30" s="44"/>
      <c r="I30" s="44"/>
      <c r="J30" s="46"/>
    </row>
    <row r="31">
      <c r="A31" s="36" t="s">
        <v>64</v>
      </c>
      <c r="B31" s="36">
        <v>5</v>
      </c>
      <c r="C31" s="37" t="s">
        <v>204</v>
      </c>
      <c r="D31" s="36" t="s">
        <v>66</v>
      </c>
      <c r="E31" s="38" t="s">
        <v>205</v>
      </c>
      <c r="F31" s="39" t="s">
        <v>95</v>
      </c>
      <c r="G31" s="40">
        <v>6.71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>
      <c r="A32" s="36" t="s">
        <v>69</v>
      </c>
      <c r="B32" s="43"/>
      <c r="C32" s="44"/>
      <c r="D32" s="44"/>
      <c r="E32" s="45" t="s">
        <v>66</v>
      </c>
      <c r="F32" s="44"/>
      <c r="G32" s="44"/>
      <c r="H32" s="44"/>
      <c r="I32" s="44"/>
      <c r="J32" s="46"/>
    </row>
    <row r="33" ht="60">
      <c r="A33" s="36" t="s">
        <v>88</v>
      </c>
      <c r="B33" s="43"/>
      <c r="C33" s="44"/>
      <c r="D33" s="44"/>
      <c r="E33" s="47" t="s">
        <v>516</v>
      </c>
      <c r="F33" s="44"/>
      <c r="G33" s="44"/>
      <c r="H33" s="44"/>
      <c r="I33" s="44"/>
      <c r="J33" s="46"/>
    </row>
    <row r="34">
      <c r="A34" s="36" t="s">
        <v>70</v>
      </c>
      <c r="B34" s="43"/>
      <c r="C34" s="44"/>
      <c r="D34" s="44"/>
      <c r="E34" s="45" t="s">
        <v>66</v>
      </c>
      <c r="F34" s="44"/>
      <c r="G34" s="44"/>
      <c r="H34" s="44"/>
      <c r="I34" s="44"/>
      <c r="J34" s="46"/>
    </row>
    <row r="35">
      <c r="A35" s="36" t="s">
        <v>64</v>
      </c>
      <c r="B35" s="36">
        <v>6</v>
      </c>
      <c r="C35" s="37" t="s">
        <v>207</v>
      </c>
      <c r="D35" s="36" t="s">
        <v>66</v>
      </c>
      <c r="E35" s="38" t="s">
        <v>208</v>
      </c>
      <c r="F35" s="39" t="s">
        <v>95</v>
      </c>
      <c r="G35" s="40">
        <v>6.71</v>
      </c>
      <c r="H35" s="41">
        <v>0</v>
      </c>
      <c r="I35" s="41">
        <f>ROUND(G35*H35,P4)</f>
        <v>0</v>
      </c>
      <c r="J35" s="36"/>
      <c r="O35" s="42">
        <f>I35*0.21</f>
        <v>0</v>
      </c>
      <c r="P35">
        <v>3</v>
      </c>
    </row>
    <row r="36">
      <c r="A36" s="36" t="s">
        <v>69</v>
      </c>
      <c r="B36" s="43"/>
      <c r="C36" s="44"/>
      <c r="D36" s="44"/>
      <c r="E36" s="45" t="s">
        <v>66</v>
      </c>
      <c r="F36" s="44"/>
      <c r="G36" s="44"/>
      <c r="H36" s="44"/>
      <c r="I36" s="44"/>
      <c r="J36" s="46"/>
    </row>
    <row r="37" ht="60">
      <c r="A37" s="36" t="s">
        <v>88</v>
      </c>
      <c r="B37" s="43"/>
      <c r="C37" s="44"/>
      <c r="D37" s="44"/>
      <c r="E37" s="47" t="s">
        <v>516</v>
      </c>
      <c r="F37" s="44"/>
      <c r="G37" s="44"/>
      <c r="H37" s="44"/>
      <c r="I37" s="44"/>
      <c r="J37" s="46"/>
    </row>
    <row r="38">
      <c r="A38" s="36" t="s">
        <v>70</v>
      </c>
      <c r="B38" s="43"/>
      <c r="C38" s="44"/>
      <c r="D38" s="44"/>
      <c r="E38" s="45" t="s">
        <v>66</v>
      </c>
      <c r="F38" s="44"/>
      <c r="G38" s="44"/>
      <c r="H38" s="44"/>
      <c r="I38" s="44"/>
      <c r="J38" s="46"/>
    </row>
    <row r="39">
      <c r="A39" s="36" t="s">
        <v>64</v>
      </c>
      <c r="B39" s="36">
        <v>7</v>
      </c>
      <c r="C39" s="37" t="s">
        <v>295</v>
      </c>
      <c r="D39" s="36" t="s">
        <v>66</v>
      </c>
      <c r="E39" s="38" t="s">
        <v>296</v>
      </c>
      <c r="F39" s="39" t="s">
        <v>100</v>
      </c>
      <c r="G39" s="40">
        <v>67.099999999999994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>
      <c r="A40" s="36" t="s">
        <v>69</v>
      </c>
      <c r="B40" s="43"/>
      <c r="C40" s="44"/>
      <c r="D40" s="44"/>
      <c r="E40" s="45" t="s">
        <v>66</v>
      </c>
      <c r="F40" s="44"/>
      <c r="G40" s="44"/>
      <c r="H40" s="44"/>
      <c r="I40" s="44"/>
      <c r="J40" s="46"/>
    </row>
    <row r="41" ht="60">
      <c r="A41" s="36" t="s">
        <v>88</v>
      </c>
      <c r="B41" s="43"/>
      <c r="C41" s="44"/>
      <c r="D41" s="44"/>
      <c r="E41" s="47" t="s">
        <v>517</v>
      </c>
      <c r="F41" s="44"/>
      <c r="G41" s="44"/>
      <c r="H41" s="44"/>
      <c r="I41" s="44"/>
      <c r="J41" s="46"/>
    </row>
    <row r="42">
      <c r="A42" s="36" t="s">
        <v>70</v>
      </c>
      <c r="B42" s="43"/>
      <c r="C42" s="44"/>
      <c r="D42" s="44"/>
      <c r="E42" s="45" t="s">
        <v>66</v>
      </c>
      <c r="F42" s="44"/>
      <c r="G42" s="44"/>
      <c r="H42" s="44"/>
      <c r="I42" s="44"/>
      <c r="J42" s="46"/>
    </row>
    <row r="43">
      <c r="A43" s="36" t="s">
        <v>64</v>
      </c>
      <c r="B43" s="36">
        <v>12</v>
      </c>
      <c r="C43" s="37" t="s">
        <v>518</v>
      </c>
      <c r="D43" s="36" t="s">
        <v>66</v>
      </c>
      <c r="E43" s="38" t="s">
        <v>519</v>
      </c>
      <c r="F43" s="39" t="s">
        <v>100</v>
      </c>
      <c r="G43" s="40">
        <v>41.399999999999999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69</v>
      </c>
      <c r="B44" s="43"/>
      <c r="C44" s="44"/>
      <c r="D44" s="44"/>
      <c r="E44" s="45" t="s">
        <v>66</v>
      </c>
      <c r="F44" s="44"/>
      <c r="G44" s="44"/>
      <c r="H44" s="44"/>
      <c r="I44" s="44"/>
      <c r="J44" s="46"/>
    </row>
    <row r="45" ht="30">
      <c r="A45" s="36" t="s">
        <v>88</v>
      </c>
      <c r="B45" s="43"/>
      <c r="C45" s="44"/>
      <c r="D45" s="44"/>
      <c r="E45" s="47" t="s">
        <v>520</v>
      </c>
      <c r="F45" s="44"/>
      <c r="G45" s="44"/>
      <c r="H45" s="44"/>
      <c r="I45" s="44"/>
      <c r="J45" s="46"/>
    </row>
    <row r="46">
      <c r="A46" s="36" t="s">
        <v>70</v>
      </c>
      <c r="B46" s="43"/>
      <c r="C46" s="44"/>
      <c r="D46" s="44"/>
      <c r="E46" s="45" t="s">
        <v>66</v>
      </c>
      <c r="F46" s="44"/>
      <c r="G46" s="44"/>
      <c r="H46" s="44"/>
      <c r="I46" s="44"/>
      <c r="J46" s="46"/>
    </row>
    <row r="47">
      <c r="A47" s="36" t="s">
        <v>64</v>
      </c>
      <c r="B47" s="36">
        <v>8</v>
      </c>
      <c r="C47" s="37" t="s">
        <v>298</v>
      </c>
      <c r="D47" s="36" t="s">
        <v>66</v>
      </c>
      <c r="E47" s="38" t="s">
        <v>299</v>
      </c>
      <c r="F47" s="39" t="s">
        <v>95</v>
      </c>
      <c r="G47" s="40">
        <v>6.71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>
      <c r="A48" s="36" t="s">
        <v>69</v>
      </c>
      <c r="B48" s="43"/>
      <c r="C48" s="44"/>
      <c r="D48" s="44"/>
      <c r="E48" s="45" t="s">
        <v>66</v>
      </c>
      <c r="F48" s="44"/>
      <c r="G48" s="44"/>
      <c r="H48" s="44"/>
      <c r="I48" s="44"/>
      <c r="J48" s="46"/>
    </row>
    <row r="49" ht="60">
      <c r="A49" s="36" t="s">
        <v>88</v>
      </c>
      <c r="B49" s="43"/>
      <c r="C49" s="44"/>
      <c r="D49" s="44"/>
      <c r="E49" s="47" t="s">
        <v>516</v>
      </c>
      <c r="F49" s="44"/>
      <c r="G49" s="44"/>
      <c r="H49" s="44"/>
      <c r="I49" s="44"/>
      <c r="J49" s="46"/>
    </row>
    <row r="50">
      <c r="A50" s="36" t="s">
        <v>70</v>
      </c>
      <c r="B50" s="43"/>
      <c r="C50" s="44"/>
      <c r="D50" s="44"/>
      <c r="E50" s="45" t="s">
        <v>66</v>
      </c>
      <c r="F50" s="44"/>
      <c r="G50" s="44"/>
      <c r="H50" s="44"/>
      <c r="I50" s="44"/>
      <c r="J50" s="46"/>
    </row>
    <row r="51">
      <c r="A51" s="36" t="s">
        <v>64</v>
      </c>
      <c r="B51" s="36">
        <v>9</v>
      </c>
      <c r="C51" s="37" t="s">
        <v>300</v>
      </c>
      <c r="D51" s="36" t="s">
        <v>66</v>
      </c>
      <c r="E51" s="38" t="s">
        <v>301</v>
      </c>
      <c r="F51" s="39" t="s">
        <v>100</v>
      </c>
      <c r="G51" s="40">
        <v>67.099999999999994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>
      <c r="A52" s="36" t="s">
        <v>69</v>
      </c>
      <c r="B52" s="43"/>
      <c r="C52" s="44"/>
      <c r="D52" s="44"/>
      <c r="E52" s="45" t="s">
        <v>66</v>
      </c>
      <c r="F52" s="44"/>
      <c r="G52" s="44"/>
      <c r="H52" s="44"/>
      <c r="I52" s="44"/>
      <c r="J52" s="46"/>
    </row>
    <row r="53" ht="60">
      <c r="A53" s="36" t="s">
        <v>88</v>
      </c>
      <c r="B53" s="43"/>
      <c r="C53" s="44"/>
      <c r="D53" s="44"/>
      <c r="E53" s="47" t="s">
        <v>517</v>
      </c>
      <c r="F53" s="44"/>
      <c r="G53" s="44"/>
      <c r="H53" s="44"/>
      <c r="I53" s="44"/>
      <c r="J53" s="46"/>
    </row>
    <row r="54">
      <c r="A54" s="36" t="s">
        <v>70</v>
      </c>
      <c r="B54" s="43"/>
      <c r="C54" s="44"/>
      <c r="D54" s="44"/>
      <c r="E54" s="45" t="s">
        <v>66</v>
      </c>
      <c r="F54" s="44"/>
      <c r="G54" s="44"/>
      <c r="H54" s="44"/>
      <c r="I54" s="44"/>
      <c r="J54" s="46"/>
    </row>
    <row r="55">
      <c r="A55" s="36" t="s">
        <v>64</v>
      </c>
      <c r="B55" s="36">
        <v>10</v>
      </c>
      <c r="C55" s="37" t="s">
        <v>302</v>
      </c>
      <c r="D55" s="36" t="s">
        <v>66</v>
      </c>
      <c r="E55" s="38" t="s">
        <v>303</v>
      </c>
      <c r="F55" s="39" t="s">
        <v>100</v>
      </c>
      <c r="G55" s="40">
        <v>67.099999999999994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69</v>
      </c>
      <c r="B56" s="43"/>
      <c r="C56" s="44"/>
      <c r="D56" s="44"/>
      <c r="E56" s="45" t="s">
        <v>66</v>
      </c>
      <c r="F56" s="44"/>
      <c r="G56" s="44"/>
      <c r="H56" s="44"/>
      <c r="I56" s="44"/>
      <c r="J56" s="46"/>
    </row>
    <row r="57" ht="60">
      <c r="A57" s="36" t="s">
        <v>88</v>
      </c>
      <c r="B57" s="43"/>
      <c r="C57" s="44"/>
      <c r="D57" s="44"/>
      <c r="E57" s="47" t="s">
        <v>517</v>
      </c>
      <c r="F57" s="44"/>
      <c r="G57" s="44"/>
      <c r="H57" s="44"/>
      <c r="I57" s="44"/>
      <c r="J57" s="46"/>
    </row>
    <row r="58">
      <c r="A58" s="36" t="s">
        <v>70</v>
      </c>
      <c r="B58" s="43"/>
      <c r="C58" s="44"/>
      <c r="D58" s="44"/>
      <c r="E58" s="45" t="s">
        <v>66</v>
      </c>
      <c r="F58" s="44"/>
      <c r="G58" s="44"/>
      <c r="H58" s="44"/>
      <c r="I58" s="44"/>
      <c r="J58" s="46"/>
    </row>
    <row r="59">
      <c r="A59" s="36" t="s">
        <v>64</v>
      </c>
      <c r="B59" s="36">
        <v>11</v>
      </c>
      <c r="C59" s="37" t="s">
        <v>304</v>
      </c>
      <c r="D59" s="36" t="s">
        <v>66</v>
      </c>
      <c r="E59" s="38" t="s">
        <v>305</v>
      </c>
      <c r="F59" s="39" t="s">
        <v>100</v>
      </c>
      <c r="G59" s="40">
        <v>67.099999999999994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>
      <c r="A60" s="36" t="s">
        <v>69</v>
      </c>
      <c r="B60" s="43"/>
      <c r="C60" s="44"/>
      <c r="D60" s="44"/>
      <c r="E60" s="45" t="s">
        <v>66</v>
      </c>
      <c r="F60" s="44"/>
      <c r="G60" s="44"/>
      <c r="H60" s="44"/>
      <c r="I60" s="44"/>
      <c r="J60" s="46"/>
    </row>
    <row r="61" ht="60">
      <c r="A61" s="36" t="s">
        <v>88</v>
      </c>
      <c r="B61" s="43"/>
      <c r="C61" s="44"/>
      <c r="D61" s="44"/>
      <c r="E61" s="47" t="s">
        <v>517</v>
      </c>
      <c r="F61" s="44"/>
      <c r="G61" s="44"/>
      <c r="H61" s="44"/>
      <c r="I61" s="44"/>
      <c r="J61" s="46"/>
    </row>
    <row r="62">
      <c r="A62" s="36" t="s">
        <v>70</v>
      </c>
      <c r="B62" s="43"/>
      <c r="C62" s="44"/>
      <c r="D62" s="44"/>
      <c r="E62" s="45" t="s">
        <v>66</v>
      </c>
      <c r="F62" s="44"/>
      <c r="G62" s="44"/>
      <c r="H62" s="44"/>
      <c r="I62" s="44"/>
      <c r="J62" s="46"/>
    </row>
    <row r="63">
      <c r="A63" s="30" t="s">
        <v>61</v>
      </c>
      <c r="B63" s="31"/>
      <c r="C63" s="32" t="s">
        <v>224</v>
      </c>
      <c r="D63" s="33"/>
      <c r="E63" s="30" t="s">
        <v>225</v>
      </c>
      <c r="F63" s="33"/>
      <c r="G63" s="33"/>
      <c r="H63" s="33"/>
      <c r="I63" s="34">
        <f>SUMIFS(I64:I87,A64:A87,"P")</f>
        <v>0</v>
      </c>
      <c r="J63" s="35"/>
    </row>
    <row r="64">
      <c r="A64" s="36" t="s">
        <v>64</v>
      </c>
      <c r="B64" s="36">
        <v>18</v>
      </c>
      <c r="C64" s="37" t="s">
        <v>226</v>
      </c>
      <c r="D64" s="36" t="s">
        <v>66</v>
      </c>
      <c r="E64" s="38" t="s">
        <v>417</v>
      </c>
      <c r="F64" s="39" t="s">
        <v>100</v>
      </c>
      <c r="G64" s="40">
        <v>69.5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69</v>
      </c>
      <c r="B65" s="43"/>
      <c r="C65" s="44"/>
      <c r="D65" s="44"/>
      <c r="E65" s="45" t="s">
        <v>66</v>
      </c>
      <c r="F65" s="44"/>
      <c r="G65" s="44"/>
      <c r="H65" s="44"/>
      <c r="I65" s="44"/>
      <c r="J65" s="46"/>
    </row>
    <row r="66" ht="90">
      <c r="A66" s="36" t="s">
        <v>88</v>
      </c>
      <c r="B66" s="43"/>
      <c r="C66" s="44"/>
      <c r="D66" s="44"/>
      <c r="E66" s="47" t="s">
        <v>521</v>
      </c>
      <c r="F66" s="44"/>
      <c r="G66" s="44"/>
      <c r="H66" s="44"/>
      <c r="I66" s="44"/>
      <c r="J66" s="46"/>
    </row>
    <row r="67">
      <c r="A67" s="36" t="s">
        <v>70</v>
      </c>
      <c r="B67" s="43"/>
      <c r="C67" s="44"/>
      <c r="D67" s="44"/>
      <c r="E67" s="45" t="s">
        <v>66</v>
      </c>
      <c r="F67" s="44"/>
      <c r="G67" s="44"/>
      <c r="H67" s="44"/>
      <c r="I67" s="44"/>
      <c r="J67" s="46"/>
    </row>
    <row r="68">
      <c r="A68" s="36" t="s">
        <v>64</v>
      </c>
      <c r="B68" s="36">
        <v>19</v>
      </c>
      <c r="C68" s="37" t="s">
        <v>522</v>
      </c>
      <c r="D68" s="36" t="s">
        <v>66</v>
      </c>
      <c r="E68" s="38" t="s">
        <v>523</v>
      </c>
      <c r="F68" s="39" t="s">
        <v>100</v>
      </c>
      <c r="G68" s="40">
        <v>8</v>
      </c>
      <c r="H68" s="41">
        <v>0</v>
      </c>
      <c r="I68" s="41">
        <f>ROUND(G68*H68,P4)</f>
        <v>0</v>
      </c>
      <c r="J68" s="36"/>
      <c r="O68" s="42">
        <f>I68*0.21</f>
        <v>0</v>
      </c>
      <c r="P68">
        <v>3</v>
      </c>
    </row>
    <row r="69">
      <c r="A69" s="36" t="s">
        <v>69</v>
      </c>
      <c r="B69" s="43"/>
      <c r="C69" s="44"/>
      <c r="D69" s="44"/>
      <c r="E69" s="45" t="s">
        <v>66</v>
      </c>
      <c r="F69" s="44"/>
      <c r="G69" s="44"/>
      <c r="H69" s="44"/>
      <c r="I69" s="44"/>
      <c r="J69" s="46"/>
    </row>
    <row r="70" ht="30">
      <c r="A70" s="36" t="s">
        <v>88</v>
      </c>
      <c r="B70" s="43"/>
      <c r="C70" s="44"/>
      <c r="D70" s="44"/>
      <c r="E70" s="47" t="s">
        <v>524</v>
      </c>
      <c r="F70" s="44"/>
      <c r="G70" s="44"/>
      <c r="H70" s="44"/>
      <c r="I70" s="44"/>
      <c r="J70" s="46"/>
    </row>
    <row r="71">
      <c r="A71" s="36" t="s">
        <v>70</v>
      </c>
      <c r="B71" s="43"/>
      <c r="C71" s="44"/>
      <c r="D71" s="44"/>
      <c r="E71" s="45" t="s">
        <v>66</v>
      </c>
      <c r="F71" s="44"/>
      <c r="G71" s="44"/>
      <c r="H71" s="44"/>
      <c r="I71" s="44"/>
      <c r="J71" s="46"/>
    </row>
    <row r="72" ht="30">
      <c r="A72" s="36" t="s">
        <v>64</v>
      </c>
      <c r="B72" s="36">
        <v>14</v>
      </c>
      <c r="C72" s="37" t="s">
        <v>380</v>
      </c>
      <c r="D72" s="36" t="s">
        <v>66</v>
      </c>
      <c r="E72" s="38" t="s">
        <v>381</v>
      </c>
      <c r="F72" s="39" t="s">
        <v>100</v>
      </c>
      <c r="G72" s="40">
        <v>19</v>
      </c>
      <c r="H72" s="41">
        <v>0</v>
      </c>
      <c r="I72" s="41">
        <f>ROUND(G72*H72,P4)</f>
        <v>0</v>
      </c>
      <c r="J72" s="36"/>
      <c r="O72" s="42">
        <f>I72*0.21</f>
        <v>0</v>
      </c>
      <c r="P72">
        <v>3</v>
      </c>
    </row>
    <row r="73">
      <c r="A73" s="36" t="s">
        <v>69</v>
      </c>
      <c r="B73" s="43"/>
      <c r="C73" s="44"/>
      <c r="D73" s="44"/>
      <c r="E73" s="45" t="s">
        <v>66</v>
      </c>
      <c r="F73" s="44"/>
      <c r="G73" s="44"/>
      <c r="H73" s="44"/>
      <c r="I73" s="44"/>
      <c r="J73" s="46"/>
    </row>
    <row r="74" ht="30">
      <c r="A74" s="36" t="s">
        <v>88</v>
      </c>
      <c r="B74" s="43"/>
      <c r="C74" s="44"/>
      <c r="D74" s="44"/>
      <c r="E74" s="47" t="s">
        <v>525</v>
      </c>
      <c r="F74" s="44"/>
      <c r="G74" s="44"/>
      <c r="H74" s="44"/>
      <c r="I74" s="44"/>
      <c r="J74" s="46"/>
    </row>
    <row r="75">
      <c r="A75" s="36" t="s">
        <v>70</v>
      </c>
      <c r="B75" s="43"/>
      <c r="C75" s="44"/>
      <c r="D75" s="44"/>
      <c r="E75" s="45" t="s">
        <v>66</v>
      </c>
      <c r="F75" s="44"/>
      <c r="G75" s="44"/>
      <c r="H75" s="44"/>
      <c r="I75" s="44"/>
      <c r="J75" s="46"/>
    </row>
    <row r="76">
      <c r="A76" s="36" t="s">
        <v>64</v>
      </c>
      <c r="B76" s="36">
        <v>15</v>
      </c>
      <c r="C76" s="37" t="s">
        <v>526</v>
      </c>
      <c r="D76" s="36" t="s">
        <v>66</v>
      </c>
      <c r="E76" s="38" t="s">
        <v>527</v>
      </c>
      <c r="F76" s="39" t="s">
        <v>100</v>
      </c>
      <c r="G76" s="40">
        <v>8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>
      <c r="A77" s="36" t="s">
        <v>69</v>
      </c>
      <c r="B77" s="43"/>
      <c r="C77" s="44"/>
      <c r="D77" s="44"/>
      <c r="E77" s="45" t="s">
        <v>66</v>
      </c>
      <c r="F77" s="44"/>
      <c r="G77" s="44"/>
      <c r="H77" s="44"/>
      <c r="I77" s="44"/>
      <c r="J77" s="46"/>
    </row>
    <row r="78" ht="30">
      <c r="A78" s="36" t="s">
        <v>88</v>
      </c>
      <c r="B78" s="43"/>
      <c r="C78" s="44"/>
      <c r="D78" s="44"/>
      <c r="E78" s="47" t="s">
        <v>524</v>
      </c>
      <c r="F78" s="44"/>
      <c r="G78" s="44"/>
      <c r="H78" s="44"/>
      <c r="I78" s="44"/>
      <c r="J78" s="46"/>
    </row>
    <row r="79">
      <c r="A79" s="36" t="s">
        <v>70</v>
      </c>
      <c r="B79" s="43"/>
      <c r="C79" s="44"/>
      <c r="D79" s="44"/>
      <c r="E79" s="45" t="s">
        <v>66</v>
      </c>
      <c r="F79" s="44"/>
      <c r="G79" s="44"/>
      <c r="H79" s="44"/>
      <c r="I79" s="44"/>
      <c r="J79" s="46"/>
    </row>
    <row r="80">
      <c r="A80" s="36" t="s">
        <v>64</v>
      </c>
      <c r="B80" s="36">
        <v>16</v>
      </c>
      <c r="C80" s="37" t="s">
        <v>528</v>
      </c>
      <c r="D80" s="36" t="s">
        <v>66</v>
      </c>
      <c r="E80" s="38" t="s">
        <v>529</v>
      </c>
      <c r="F80" s="39" t="s">
        <v>100</v>
      </c>
      <c r="G80" s="40">
        <v>8</v>
      </c>
      <c r="H80" s="41">
        <v>0</v>
      </c>
      <c r="I80" s="41">
        <f>ROUND(G80*H80,P4)</f>
        <v>0</v>
      </c>
      <c r="J80" s="36"/>
      <c r="O80" s="42">
        <f>I80*0.21</f>
        <v>0</v>
      </c>
      <c r="P80">
        <v>3</v>
      </c>
    </row>
    <row r="81">
      <c r="A81" s="36" t="s">
        <v>69</v>
      </c>
      <c r="B81" s="43"/>
      <c r="C81" s="44"/>
      <c r="D81" s="44"/>
      <c r="E81" s="45" t="s">
        <v>66</v>
      </c>
      <c r="F81" s="44"/>
      <c r="G81" s="44"/>
      <c r="H81" s="44"/>
      <c r="I81" s="44"/>
      <c r="J81" s="46"/>
    </row>
    <row r="82" ht="60">
      <c r="A82" s="36" t="s">
        <v>88</v>
      </c>
      <c r="B82" s="43"/>
      <c r="C82" s="44"/>
      <c r="D82" s="44"/>
      <c r="E82" s="47" t="s">
        <v>530</v>
      </c>
      <c r="F82" s="44"/>
      <c r="G82" s="44"/>
      <c r="H82" s="44"/>
      <c r="I82" s="44"/>
      <c r="J82" s="46"/>
    </row>
    <row r="83">
      <c r="A83" s="36" t="s">
        <v>70</v>
      </c>
      <c r="B83" s="43"/>
      <c r="C83" s="44"/>
      <c r="D83" s="44"/>
      <c r="E83" s="45" t="s">
        <v>66</v>
      </c>
      <c r="F83" s="44"/>
      <c r="G83" s="44"/>
      <c r="H83" s="44"/>
      <c r="I83" s="44"/>
      <c r="J83" s="46"/>
    </row>
    <row r="84">
      <c r="A84" s="36" t="s">
        <v>64</v>
      </c>
      <c r="B84" s="36">
        <v>17</v>
      </c>
      <c r="C84" s="37" t="s">
        <v>398</v>
      </c>
      <c r="D84" s="36" t="s">
        <v>66</v>
      </c>
      <c r="E84" s="38" t="s">
        <v>399</v>
      </c>
      <c r="F84" s="39" t="s">
        <v>100</v>
      </c>
      <c r="G84" s="40">
        <v>42.5</v>
      </c>
      <c r="H84" s="41">
        <v>0</v>
      </c>
      <c r="I84" s="41">
        <f>ROUND(G84*H84,P4)</f>
        <v>0</v>
      </c>
      <c r="J84" s="36"/>
      <c r="O84" s="42">
        <f>I84*0.21</f>
        <v>0</v>
      </c>
      <c r="P84">
        <v>3</v>
      </c>
    </row>
    <row r="85">
      <c r="A85" s="36" t="s">
        <v>69</v>
      </c>
      <c r="B85" s="43"/>
      <c r="C85" s="44"/>
      <c r="D85" s="44"/>
      <c r="E85" s="45" t="s">
        <v>66</v>
      </c>
      <c r="F85" s="44"/>
      <c r="G85" s="44"/>
      <c r="H85" s="44"/>
      <c r="I85" s="44"/>
      <c r="J85" s="46"/>
    </row>
    <row r="86" ht="60">
      <c r="A86" s="36" t="s">
        <v>88</v>
      </c>
      <c r="B86" s="43"/>
      <c r="C86" s="44"/>
      <c r="D86" s="44"/>
      <c r="E86" s="47" t="s">
        <v>531</v>
      </c>
      <c r="F86" s="44"/>
      <c r="G86" s="44"/>
      <c r="H86" s="44"/>
      <c r="I86" s="44"/>
      <c r="J86" s="46"/>
    </row>
    <row r="87">
      <c r="A87" s="36" t="s">
        <v>70</v>
      </c>
      <c r="B87" s="43"/>
      <c r="C87" s="44"/>
      <c r="D87" s="44"/>
      <c r="E87" s="45" t="s">
        <v>66</v>
      </c>
      <c r="F87" s="44"/>
      <c r="G87" s="44"/>
      <c r="H87" s="44"/>
      <c r="I87" s="44"/>
      <c r="J87" s="46"/>
    </row>
    <row r="88">
      <c r="A88" s="30" t="s">
        <v>61</v>
      </c>
      <c r="B88" s="31"/>
      <c r="C88" s="32" t="s">
        <v>139</v>
      </c>
      <c r="D88" s="33"/>
      <c r="E88" s="30" t="s">
        <v>140</v>
      </c>
      <c r="F88" s="33"/>
      <c r="G88" s="33"/>
      <c r="H88" s="33"/>
      <c r="I88" s="34">
        <f>SUMIFS(I89:I92,A89:A92,"P")</f>
        <v>0</v>
      </c>
      <c r="J88" s="35"/>
    </row>
    <row r="89">
      <c r="A89" s="36" t="s">
        <v>64</v>
      </c>
      <c r="B89" s="36">
        <v>20</v>
      </c>
      <c r="C89" s="37" t="s">
        <v>532</v>
      </c>
      <c r="D89" s="36" t="s">
        <v>66</v>
      </c>
      <c r="E89" s="38" t="s">
        <v>533</v>
      </c>
      <c r="F89" s="39" t="s">
        <v>100</v>
      </c>
      <c r="G89" s="40">
        <v>41.399999999999999</v>
      </c>
      <c r="H89" s="41">
        <v>0</v>
      </c>
      <c r="I89" s="41">
        <f>ROUND(G89*H89,P4)</f>
        <v>0</v>
      </c>
      <c r="J89" s="36"/>
      <c r="O89" s="42">
        <f>I89*0.21</f>
        <v>0</v>
      </c>
      <c r="P89">
        <v>3</v>
      </c>
    </row>
    <row r="90">
      <c r="A90" s="36" t="s">
        <v>69</v>
      </c>
      <c r="B90" s="43"/>
      <c r="C90" s="44"/>
      <c r="D90" s="44"/>
      <c r="E90" s="45" t="s">
        <v>66</v>
      </c>
      <c r="F90" s="44"/>
      <c r="G90" s="44"/>
      <c r="H90" s="44"/>
      <c r="I90" s="44"/>
      <c r="J90" s="46"/>
    </row>
    <row r="91" ht="45">
      <c r="A91" s="36" t="s">
        <v>88</v>
      </c>
      <c r="B91" s="43"/>
      <c r="C91" s="44"/>
      <c r="D91" s="44"/>
      <c r="E91" s="47" t="s">
        <v>534</v>
      </c>
      <c r="F91" s="44"/>
      <c r="G91" s="44"/>
      <c r="H91" s="44"/>
      <c r="I91" s="44"/>
      <c r="J91" s="46"/>
    </row>
    <row r="92">
      <c r="A92" s="36" t="s">
        <v>70</v>
      </c>
      <c r="B92" s="43"/>
      <c r="C92" s="44"/>
      <c r="D92" s="44"/>
      <c r="E92" s="45" t="s">
        <v>66</v>
      </c>
      <c r="F92" s="44"/>
      <c r="G92" s="44"/>
      <c r="H92" s="44"/>
      <c r="I92" s="44"/>
      <c r="J92" s="46"/>
    </row>
    <row r="93">
      <c r="A93" s="30" t="s">
        <v>61</v>
      </c>
      <c r="B93" s="31"/>
      <c r="C93" s="32" t="s">
        <v>535</v>
      </c>
      <c r="D93" s="33"/>
      <c r="E93" s="30" t="s">
        <v>536</v>
      </c>
      <c r="F93" s="33"/>
      <c r="G93" s="33"/>
      <c r="H93" s="33"/>
      <c r="I93" s="34">
        <f>SUMIFS(I94:I101,A94:A101,"P")</f>
        <v>0</v>
      </c>
      <c r="J93" s="35"/>
    </row>
    <row r="94">
      <c r="A94" s="36" t="s">
        <v>64</v>
      </c>
      <c r="B94" s="36">
        <v>21</v>
      </c>
      <c r="C94" s="37" t="s">
        <v>537</v>
      </c>
      <c r="D94" s="36" t="s">
        <v>66</v>
      </c>
      <c r="E94" s="38" t="s">
        <v>538</v>
      </c>
      <c r="F94" s="39" t="s">
        <v>100</v>
      </c>
      <c r="G94" s="40">
        <v>42.5</v>
      </c>
      <c r="H94" s="41">
        <v>0</v>
      </c>
      <c r="I94" s="41">
        <f>ROUND(G94*H94,P4)</f>
        <v>0</v>
      </c>
      <c r="J94" s="36"/>
      <c r="O94" s="42">
        <f>I94*0.21</f>
        <v>0</v>
      </c>
      <c r="P94">
        <v>3</v>
      </c>
    </row>
    <row r="95">
      <c r="A95" s="36" t="s">
        <v>69</v>
      </c>
      <c r="B95" s="43"/>
      <c r="C95" s="44"/>
      <c r="D95" s="44"/>
      <c r="E95" s="45" t="s">
        <v>66</v>
      </c>
      <c r="F95" s="44"/>
      <c r="G95" s="44"/>
      <c r="H95" s="44"/>
      <c r="I95" s="44"/>
      <c r="J95" s="46"/>
    </row>
    <row r="96" ht="75">
      <c r="A96" s="36" t="s">
        <v>88</v>
      </c>
      <c r="B96" s="43"/>
      <c r="C96" s="44"/>
      <c r="D96" s="44"/>
      <c r="E96" s="47" t="s">
        <v>508</v>
      </c>
      <c r="F96" s="44"/>
      <c r="G96" s="44"/>
      <c r="H96" s="44"/>
      <c r="I96" s="44"/>
      <c r="J96" s="46"/>
    </row>
    <row r="97">
      <c r="A97" s="36" t="s">
        <v>70</v>
      </c>
      <c r="B97" s="43"/>
      <c r="C97" s="44"/>
      <c r="D97" s="44"/>
      <c r="E97" s="45" t="s">
        <v>66</v>
      </c>
      <c r="F97" s="44"/>
      <c r="G97" s="44"/>
      <c r="H97" s="44"/>
      <c r="I97" s="44"/>
      <c r="J97" s="46"/>
    </row>
    <row r="98">
      <c r="A98" s="36" t="s">
        <v>64</v>
      </c>
      <c r="B98" s="36">
        <v>22</v>
      </c>
      <c r="C98" s="37" t="s">
        <v>539</v>
      </c>
      <c r="D98" s="36" t="s">
        <v>66</v>
      </c>
      <c r="E98" s="38" t="s">
        <v>540</v>
      </c>
      <c r="F98" s="39" t="s">
        <v>100</v>
      </c>
      <c r="G98" s="40">
        <v>8</v>
      </c>
      <c r="H98" s="41">
        <v>0</v>
      </c>
      <c r="I98" s="41">
        <f>ROUND(G98*H98,P4)</f>
        <v>0</v>
      </c>
      <c r="J98" s="36"/>
      <c r="O98" s="42">
        <f>I98*0.21</f>
        <v>0</v>
      </c>
      <c r="P98">
        <v>3</v>
      </c>
    </row>
    <row r="99">
      <c r="A99" s="36" t="s">
        <v>69</v>
      </c>
      <c r="B99" s="43"/>
      <c r="C99" s="44"/>
      <c r="D99" s="44"/>
      <c r="E99" s="45" t="s">
        <v>66</v>
      </c>
      <c r="F99" s="44"/>
      <c r="G99" s="44"/>
      <c r="H99" s="44"/>
      <c r="I99" s="44"/>
      <c r="J99" s="46"/>
    </row>
    <row r="100" ht="60">
      <c r="A100" s="36" t="s">
        <v>88</v>
      </c>
      <c r="B100" s="43"/>
      <c r="C100" s="44"/>
      <c r="D100" s="44"/>
      <c r="E100" s="47" t="s">
        <v>507</v>
      </c>
      <c r="F100" s="44"/>
      <c r="G100" s="44"/>
      <c r="H100" s="44"/>
      <c r="I100" s="44"/>
      <c r="J100" s="46"/>
    </row>
    <row r="101">
      <c r="A101" s="36" t="s">
        <v>70</v>
      </c>
      <c r="B101" s="43"/>
      <c r="C101" s="44"/>
      <c r="D101" s="44"/>
      <c r="E101" s="45" t="s">
        <v>66</v>
      </c>
      <c r="F101" s="44"/>
      <c r="G101" s="44"/>
      <c r="H101" s="44"/>
      <c r="I101" s="44"/>
      <c r="J101" s="46"/>
    </row>
    <row r="102">
      <c r="A102" s="30" t="s">
        <v>61</v>
      </c>
      <c r="B102" s="31"/>
      <c r="C102" s="32" t="s">
        <v>152</v>
      </c>
      <c r="D102" s="33"/>
      <c r="E102" s="30" t="s">
        <v>153</v>
      </c>
      <c r="F102" s="33"/>
      <c r="G102" s="33"/>
      <c r="H102" s="33"/>
      <c r="I102" s="34">
        <f>SUMIFS(I103:I106,A103:A106,"P")</f>
        <v>0</v>
      </c>
      <c r="J102" s="35"/>
    </row>
    <row r="103">
      <c r="A103" s="36" t="s">
        <v>64</v>
      </c>
      <c r="B103" s="36">
        <v>23</v>
      </c>
      <c r="C103" s="37" t="s">
        <v>278</v>
      </c>
      <c r="D103" s="36" t="s">
        <v>66</v>
      </c>
      <c r="E103" s="38" t="s">
        <v>279</v>
      </c>
      <c r="F103" s="39" t="s">
        <v>123</v>
      </c>
      <c r="G103" s="40">
        <v>18.346900000000002</v>
      </c>
      <c r="H103" s="41">
        <v>0</v>
      </c>
      <c r="I103" s="41">
        <f>ROUND(G103*H103,P4)</f>
        <v>0</v>
      </c>
      <c r="J103" s="36"/>
      <c r="O103" s="42">
        <f>I103*0.21</f>
        <v>0</v>
      </c>
      <c r="P103">
        <v>3</v>
      </c>
    </row>
    <row r="104">
      <c r="A104" s="36" t="s">
        <v>69</v>
      </c>
      <c r="B104" s="43"/>
      <c r="C104" s="44"/>
      <c r="D104" s="44"/>
      <c r="E104" s="45" t="s">
        <v>66</v>
      </c>
      <c r="F104" s="44"/>
      <c r="G104" s="44"/>
      <c r="H104" s="44"/>
      <c r="I104" s="44"/>
      <c r="J104" s="46"/>
    </row>
    <row r="105" ht="45">
      <c r="A105" s="36" t="s">
        <v>88</v>
      </c>
      <c r="B105" s="43"/>
      <c r="C105" s="44"/>
      <c r="D105" s="44"/>
      <c r="E105" s="47" t="s">
        <v>541</v>
      </c>
      <c r="F105" s="44"/>
      <c r="G105" s="44"/>
      <c r="H105" s="44"/>
      <c r="I105" s="44"/>
      <c r="J105" s="46"/>
    </row>
    <row r="106">
      <c r="A106" s="36" t="s">
        <v>70</v>
      </c>
      <c r="B106" s="43"/>
      <c r="C106" s="44"/>
      <c r="D106" s="44"/>
      <c r="E106" s="45" t="s">
        <v>66</v>
      </c>
      <c r="F106" s="44"/>
      <c r="G106" s="44"/>
      <c r="H106" s="44"/>
      <c r="I106" s="44"/>
      <c r="J106" s="46"/>
    </row>
    <row r="107">
      <c r="A107" s="30" t="s">
        <v>61</v>
      </c>
      <c r="B107" s="31"/>
      <c r="C107" s="32" t="s">
        <v>281</v>
      </c>
      <c r="D107" s="33"/>
      <c r="E107" s="30" t="s">
        <v>282</v>
      </c>
      <c r="F107" s="33"/>
      <c r="G107" s="33"/>
      <c r="H107" s="33"/>
      <c r="I107" s="34">
        <f>SUMIFS(I108:I127,A108:A127,"P")</f>
        <v>0</v>
      </c>
      <c r="J107" s="35"/>
    </row>
    <row r="108">
      <c r="A108" s="36" t="s">
        <v>64</v>
      </c>
      <c r="B108" s="36">
        <v>24</v>
      </c>
      <c r="C108" s="37" t="s">
        <v>495</v>
      </c>
      <c r="D108" s="36" t="s">
        <v>66</v>
      </c>
      <c r="E108" s="38" t="s">
        <v>496</v>
      </c>
      <c r="F108" s="39" t="s">
        <v>123</v>
      </c>
      <c r="G108" s="40">
        <v>11.33</v>
      </c>
      <c r="H108" s="41">
        <v>0</v>
      </c>
      <c r="I108" s="41">
        <f>ROUND(G108*H108,P4)</f>
        <v>0</v>
      </c>
      <c r="J108" s="36"/>
      <c r="O108" s="42">
        <f>I108*0.21</f>
        <v>0</v>
      </c>
      <c r="P108">
        <v>3</v>
      </c>
    </row>
    <row r="109" ht="30">
      <c r="A109" s="36" t="s">
        <v>69</v>
      </c>
      <c r="B109" s="43"/>
      <c r="C109" s="44"/>
      <c r="D109" s="44"/>
      <c r="E109" s="38" t="s">
        <v>497</v>
      </c>
      <c r="F109" s="44"/>
      <c r="G109" s="44"/>
      <c r="H109" s="44"/>
      <c r="I109" s="44"/>
      <c r="J109" s="46"/>
    </row>
    <row r="110" ht="45">
      <c r="A110" s="36" t="s">
        <v>88</v>
      </c>
      <c r="B110" s="43"/>
      <c r="C110" s="44"/>
      <c r="D110" s="44"/>
      <c r="E110" s="47" t="s">
        <v>542</v>
      </c>
      <c r="F110" s="44"/>
      <c r="G110" s="44"/>
      <c r="H110" s="44"/>
      <c r="I110" s="44"/>
      <c r="J110" s="46"/>
    </row>
    <row r="111">
      <c r="A111" s="36" t="s">
        <v>70</v>
      </c>
      <c r="B111" s="43"/>
      <c r="C111" s="44"/>
      <c r="D111" s="44"/>
      <c r="E111" s="45" t="s">
        <v>66</v>
      </c>
      <c r="F111" s="44"/>
      <c r="G111" s="44"/>
      <c r="H111" s="44"/>
      <c r="I111" s="44"/>
      <c r="J111" s="46"/>
    </row>
    <row r="112">
      <c r="A112" s="36" t="s">
        <v>64</v>
      </c>
      <c r="B112" s="36">
        <v>25</v>
      </c>
      <c r="C112" s="37" t="s">
        <v>499</v>
      </c>
      <c r="D112" s="36" t="s">
        <v>66</v>
      </c>
      <c r="E112" s="38" t="s">
        <v>500</v>
      </c>
      <c r="F112" s="39" t="s">
        <v>123</v>
      </c>
      <c r="G112" s="40">
        <v>215.27000000000001</v>
      </c>
      <c r="H112" s="41">
        <v>0</v>
      </c>
      <c r="I112" s="41">
        <f>ROUND(G112*H112,P4)</f>
        <v>0</v>
      </c>
      <c r="J112" s="36"/>
      <c r="O112" s="42">
        <f>I112*0.21</f>
        <v>0</v>
      </c>
      <c r="P112">
        <v>3</v>
      </c>
    </row>
    <row r="113">
      <c r="A113" s="36" t="s">
        <v>69</v>
      </c>
      <c r="B113" s="43"/>
      <c r="C113" s="44"/>
      <c r="D113" s="44"/>
      <c r="E113" s="45" t="s">
        <v>66</v>
      </c>
      <c r="F113" s="44"/>
      <c r="G113" s="44"/>
      <c r="H113" s="44"/>
      <c r="I113" s="44"/>
      <c r="J113" s="46"/>
    </row>
    <row r="114" ht="45">
      <c r="A114" s="36" t="s">
        <v>88</v>
      </c>
      <c r="B114" s="43"/>
      <c r="C114" s="44"/>
      <c r="D114" s="44"/>
      <c r="E114" s="47" t="s">
        <v>543</v>
      </c>
      <c r="F114" s="44"/>
      <c r="G114" s="44"/>
      <c r="H114" s="44"/>
      <c r="I114" s="44"/>
      <c r="J114" s="46"/>
    </row>
    <row r="115">
      <c r="A115" s="36" t="s">
        <v>70</v>
      </c>
      <c r="B115" s="43"/>
      <c r="C115" s="44"/>
      <c r="D115" s="44"/>
      <c r="E115" s="45" t="s">
        <v>66</v>
      </c>
      <c r="F115" s="44"/>
      <c r="G115" s="44"/>
      <c r="H115" s="44"/>
      <c r="I115" s="44"/>
      <c r="J115" s="46"/>
    </row>
    <row r="116">
      <c r="A116" s="36" t="s">
        <v>64</v>
      </c>
      <c r="B116" s="36">
        <v>28</v>
      </c>
      <c r="C116" s="37" t="s">
        <v>287</v>
      </c>
      <c r="D116" s="36" t="s">
        <v>66</v>
      </c>
      <c r="E116" s="38" t="s">
        <v>288</v>
      </c>
      <c r="F116" s="39" t="s">
        <v>123</v>
      </c>
      <c r="G116" s="40">
        <v>11.33</v>
      </c>
      <c r="H116" s="41">
        <v>0</v>
      </c>
      <c r="I116" s="41">
        <f>ROUND(G116*H116,P4)</f>
        <v>0</v>
      </c>
      <c r="J116" s="36"/>
      <c r="O116" s="42">
        <f>I116*0.21</f>
        <v>0</v>
      </c>
      <c r="P116">
        <v>3</v>
      </c>
    </row>
    <row r="117">
      <c r="A117" s="36" t="s">
        <v>69</v>
      </c>
      <c r="B117" s="43"/>
      <c r="C117" s="44"/>
      <c r="D117" s="44"/>
      <c r="E117" s="45" t="s">
        <v>66</v>
      </c>
      <c r="F117" s="44"/>
      <c r="G117" s="44"/>
      <c r="H117" s="44"/>
      <c r="I117" s="44"/>
      <c r="J117" s="46"/>
    </row>
    <row r="118" ht="45">
      <c r="A118" s="36" t="s">
        <v>88</v>
      </c>
      <c r="B118" s="43"/>
      <c r="C118" s="44"/>
      <c r="D118" s="44"/>
      <c r="E118" s="47" t="s">
        <v>542</v>
      </c>
      <c r="F118" s="44"/>
      <c r="G118" s="44"/>
      <c r="H118" s="44"/>
      <c r="I118" s="44"/>
      <c r="J118" s="46"/>
    </row>
    <row r="119">
      <c r="A119" s="36" t="s">
        <v>70</v>
      </c>
      <c r="B119" s="43"/>
      <c r="C119" s="44"/>
      <c r="D119" s="44"/>
      <c r="E119" s="45" t="s">
        <v>66</v>
      </c>
      <c r="F119" s="44"/>
      <c r="G119" s="44"/>
      <c r="H119" s="44"/>
      <c r="I119" s="44"/>
      <c r="J119" s="46"/>
    </row>
    <row r="120">
      <c r="A120" s="36" t="s">
        <v>64</v>
      </c>
      <c r="B120" s="36">
        <v>26</v>
      </c>
      <c r="C120" s="37" t="s">
        <v>544</v>
      </c>
      <c r="D120" s="36" t="s">
        <v>66</v>
      </c>
      <c r="E120" s="38" t="s">
        <v>545</v>
      </c>
      <c r="F120" s="39" t="s">
        <v>123</v>
      </c>
      <c r="G120" s="40">
        <v>10.45759</v>
      </c>
      <c r="H120" s="41">
        <v>0</v>
      </c>
      <c r="I120" s="41">
        <f>ROUND(G120*H120,P4)</f>
        <v>0</v>
      </c>
      <c r="J120" s="36"/>
      <c r="O120" s="42">
        <f>I120*0.21</f>
        <v>0</v>
      </c>
      <c r="P120">
        <v>3</v>
      </c>
    </row>
    <row r="121">
      <c r="A121" s="36" t="s">
        <v>69</v>
      </c>
      <c r="B121" s="43"/>
      <c r="C121" s="44"/>
      <c r="D121" s="44"/>
      <c r="E121" s="45" t="s">
        <v>66</v>
      </c>
      <c r="F121" s="44"/>
      <c r="G121" s="44"/>
      <c r="H121" s="44"/>
      <c r="I121" s="44"/>
      <c r="J121" s="46"/>
    </row>
    <row r="122" ht="45">
      <c r="A122" s="36" t="s">
        <v>88</v>
      </c>
      <c r="B122" s="43"/>
      <c r="C122" s="44"/>
      <c r="D122" s="44"/>
      <c r="E122" s="47" t="s">
        <v>546</v>
      </c>
      <c r="F122" s="44"/>
      <c r="G122" s="44"/>
      <c r="H122" s="44"/>
      <c r="I122" s="44"/>
      <c r="J122" s="46"/>
    </row>
    <row r="123">
      <c r="A123" s="36" t="s">
        <v>70</v>
      </c>
      <c r="B123" s="43"/>
      <c r="C123" s="44"/>
      <c r="D123" s="44"/>
      <c r="E123" s="45" t="s">
        <v>66</v>
      </c>
      <c r="F123" s="44"/>
      <c r="G123" s="44"/>
      <c r="H123" s="44"/>
      <c r="I123" s="44"/>
      <c r="J123" s="46"/>
    </row>
    <row r="124">
      <c r="A124" s="36" t="s">
        <v>64</v>
      </c>
      <c r="B124" s="36">
        <v>27</v>
      </c>
      <c r="C124" s="37" t="s">
        <v>547</v>
      </c>
      <c r="D124" s="36" t="s">
        <v>66</v>
      </c>
      <c r="E124" s="38" t="s">
        <v>548</v>
      </c>
      <c r="F124" s="39" t="s">
        <v>123</v>
      </c>
      <c r="G124" s="40">
        <v>0.87241000000000002</v>
      </c>
      <c r="H124" s="41">
        <v>0</v>
      </c>
      <c r="I124" s="41">
        <f>ROUND(G124*H124,P4)</f>
        <v>0</v>
      </c>
      <c r="J124" s="36"/>
      <c r="O124" s="42">
        <f>I124*0.21</f>
        <v>0</v>
      </c>
      <c r="P124">
        <v>3</v>
      </c>
    </row>
    <row r="125">
      <c r="A125" s="36" t="s">
        <v>69</v>
      </c>
      <c r="B125" s="43"/>
      <c r="C125" s="44"/>
      <c r="D125" s="44"/>
      <c r="E125" s="38" t="s">
        <v>549</v>
      </c>
      <c r="F125" s="44"/>
      <c r="G125" s="44"/>
      <c r="H125" s="44"/>
      <c r="I125" s="44"/>
      <c r="J125" s="46"/>
    </row>
    <row r="126" ht="45">
      <c r="A126" s="36" t="s">
        <v>88</v>
      </c>
      <c r="B126" s="43"/>
      <c r="C126" s="44"/>
      <c r="D126" s="44"/>
      <c r="E126" s="47" t="s">
        <v>550</v>
      </c>
      <c r="F126" s="44"/>
      <c r="G126" s="44"/>
      <c r="H126" s="44"/>
      <c r="I126" s="44"/>
      <c r="J126" s="46"/>
    </row>
    <row r="127">
      <c r="A127" s="36" t="s">
        <v>70</v>
      </c>
      <c r="B127" s="48"/>
      <c r="C127" s="49"/>
      <c r="D127" s="49"/>
      <c r="E127" s="50" t="s">
        <v>66</v>
      </c>
      <c r="F127" s="49"/>
      <c r="G127" s="49"/>
      <c r="H127" s="49"/>
      <c r="I127" s="49"/>
      <c r="J12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33</v>
      </c>
      <c r="I3" s="24">
        <f>SUMIFS(I9:I140,A9:A140,"SD")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15</v>
      </c>
      <c r="D4" s="21"/>
      <c r="E4" s="22" t="s">
        <v>183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48</v>
      </c>
      <c r="B5" s="19" t="s">
        <v>49</v>
      </c>
      <c r="C5" s="20" t="s">
        <v>33</v>
      </c>
      <c r="D5" s="21"/>
      <c r="E5" s="22" t="s">
        <v>34</v>
      </c>
      <c r="F5" s="16"/>
      <c r="G5" s="16"/>
      <c r="H5" s="16"/>
      <c r="I5" s="16"/>
      <c r="J5" s="18"/>
      <c r="O5">
        <v>0.20999999999999999</v>
      </c>
    </row>
    <row r="6">
      <c r="A6" s="25" t="s">
        <v>50</v>
      </c>
      <c r="B6" s="26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  <c r="J6" s="27" t="s">
        <v>58</v>
      </c>
    </row>
    <row r="7">
      <c r="A7" s="25"/>
      <c r="B7" s="26"/>
      <c r="C7" s="7"/>
      <c r="D7" s="7"/>
      <c r="E7" s="7"/>
      <c r="F7" s="7"/>
      <c r="G7" s="7"/>
      <c r="H7" s="7" t="s">
        <v>59</v>
      </c>
      <c r="I7" s="7" t="s">
        <v>60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61</v>
      </c>
      <c r="B9" s="31"/>
      <c r="C9" s="32" t="s">
        <v>184</v>
      </c>
      <c r="D9" s="33"/>
      <c r="E9" s="30" t="s">
        <v>185</v>
      </c>
      <c r="F9" s="33"/>
      <c r="G9" s="33"/>
      <c r="H9" s="33"/>
      <c r="I9" s="34">
        <f>SUMIFS(I10:I37,A10:A37,"P")</f>
        <v>0</v>
      </c>
      <c r="J9" s="35"/>
    </row>
    <row r="10">
      <c r="A10" s="36" t="s">
        <v>64</v>
      </c>
      <c r="B10" s="36">
        <v>1</v>
      </c>
      <c r="C10" s="37" t="s">
        <v>198</v>
      </c>
      <c r="D10" s="36" t="s">
        <v>66</v>
      </c>
      <c r="E10" s="38" t="s">
        <v>199</v>
      </c>
      <c r="F10" s="39" t="s">
        <v>95</v>
      </c>
      <c r="G10" s="40">
        <v>2.0899999999999999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69</v>
      </c>
      <c r="B11" s="43"/>
      <c r="C11" s="44"/>
      <c r="D11" s="44"/>
      <c r="E11" s="45" t="s">
        <v>66</v>
      </c>
      <c r="F11" s="44"/>
      <c r="G11" s="44"/>
      <c r="H11" s="44"/>
      <c r="I11" s="44"/>
      <c r="J11" s="46"/>
    </row>
    <row r="12" ht="30">
      <c r="A12" s="36" t="s">
        <v>88</v>
      </c>
      <c r="B12" s="43"/>
      <c r="C12" s="44"/>
      <c r="D12" s="44"/>
      <c r="E12" s="47" t="s">
        <v>551</v>
      </c>
      <c r="F12" s="44"/>
      <c r="G12" s="44"/>
      <c r="H12" s="44"/>
      <c r="I12" s="44"/>
      <c r="J12" s="46"/>
    </row>
    <row r="13">
      <c r="A13" s="36" t="s">
        <v>70</v>
      </c>
      <c r="B13" s="43"/>
      <c r="C13" s="44"/>
      <c r="D13" s="44"/>
      <c r="E13" s="45" t="s">
        <v>66</v>
      </c>
      <c r="F13" s="44"/>
      <c r="G13" s="44"/>
      <c r="H13" s="44"/>
      <c r="I13" s="44"/>
      <c r="J13" s="46"/>
    </row>
    <row r="14">
      <c r="A14" s="36" t="s">
        <v>64</v>
      </c>
      <c r="B14" s="36">
        <v>2</v>
      </c>
      <c r="C14" s="37" t="s">
        <v>201</v>
      </c>
      <c r="D14" s="36" t="s">
        <v>66</v>
      </c>
      <c r="E14" s="38" t="s">
        <v>202</v>
      </c>
      <c r="F14" s="39" t="s">
        <v>95</v>
      </c>
      <c r="G14" s="40">
        <v>30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69</v>
      </c>
      <c r="B15" s="43"/>
      <c r="C15" s="44"/>
      <c r="D15" s="44"/>
      <c r="E15" s="45" t="s">
        <v>66</v>
      </c>
      <c r="F15" s="44"/>
      <c r="G15" s="44"/>
      <c r="H15" s="44"/>
      <c r="I15" s="44"/>
      <c r="J15" s="46"/>
    </row>
    <row r="16" ht="105">
      <c r="A16" s="36" t="s">
        <v>88</v>
      </c>
      <c r="B16" s="43"/>
      <c r="C16" s="44"/>
      <c r="D16" s="44"/>
      <c r="E16" s="47" t="s">
        <v>552</v>
      </c>
      <c r="F16" s="44"/>
      <c r="G16" s="44"/>
      <c r="H16" s="44"/>
      <c r="I16" s="44"/>
      <c r="J16" s="46"/>
    </row>
    <row r="17">
      <c r="A17" s="36" t="s">
        <v>70</v>
      </c>
      <c r="B17" s="43"/>
      <c r="C17" s="44"/>
      <c r="D17" s="44"/>
      <c r="E17" s="45" t="s">
        <v>66</v>
      </c>
      <c r="F17" s="44"/>
      <c r="G17" s="44"/>
      <c r="H17" s="44"/>
      <c r="I17" s="44"/>
      <c r="J17" s="46"/>
    </row>
    <row r="18">
      <c r="A18" s="36" t="s">
        <v>64</v>
      </c>
      <c r="B18" s="36">
        <v>3</v>
      </c>
      <c r="C18" s="37" t="s">
        <v>204</v>
      </c>
      <c r="D18" s="36" t="s">
        <v>66</v>
      </c>
      <c r="E18" s="38" t="s">
        <v>205</v>
      </c>
      <c r="F18" s="39" t="s">
        <v>95</v>
      </c>
      <c r="G18" s="40">
        <v>30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69</v>
      </c>
      <c r="B19" s="43"/>
      <c r="C19" s="44"/>
      <c r="D19" s="44"/>
      <c r="E19" s="45" t="s">
        <v>66</v>
      </c>
      <c r="F19" s="44"/>
      <c r="G19" s="44"/>
      <c r="H19" s="44"/>
      <c r="I19" s="44"/>
      <c r="J19" s="46"/>
    </row>
    <row r="20" ht="120">
      <c r="A20" s="36" t="s">
        <v>88</v>
      </c>
      <c r="B20" s="43"/>
      <c r="C20" s="44"/>
      <c r="D20" s="44"/>
      <c r="E20" s="47" t="s">
        <v>553</v>
      </c>
      <c r="F20" s="44"/>
      <c r="G20" s="44"/>
      <c r="H20" s="44"/>
      <c r="I20" s="44"/>
      <c r="J20" s="46"/>
    </row>
    <row r="21">
      <c r="A21" s="36" t="s">
        <v>70</v>
      </c>
      <c r="B21" s="43"/>
      <c r="C21" s="44"/>
      <c r="D21" s="44"/>
      <c r="E21" s="45" t="s">
        <v>66</v>
      </c>
      <c r="F21" s="44"/>
      <c r="G21" s="44"/>
      <c r="H21" s="44"/>
      <c r="I21" s="44"/>
      <c r="J21" s="46"/>
    </row>
    <row r="22">
      <c r="A22" s="36" t="s">
        <v>64</v>
      </c>
      <c r="B22" s="36">
        <v>4</v>
      </c>
      <c r="C22" s="37" t="s">
        <v>207</v>
      </c>
      <c r="D22" s="36" t="s">
        <v>66</v>
      </c>
      <c r="E22" s="38" t="s">
        <v>208</v>
      </c>
      <c r="F22" s="39" t="s">
        <v>95</v>
      </c>
      <c r="G22" s="40">
        <v>30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69</v>
      </c>
      <c r="B23" s="43"/>
      <c r="C23" s="44"/>
      <c r="D23" s="44"/>
      <c r="E23" s="45" t="s">
        <v>66</v>
      </c>
      <c r="F23" s="44"/>
      <c r="G23" s="44"/>
      <c r="H23" s="44"/>
      <c r="I23" s="44"/>
      <c r="J23" s="46"/>
    </row>
    <row r="24" ht="120">
      <c r="A24" s="36" t="s">
        <v>88</v>
      </c>
      <c r="B24" s="43"/>
      <c r="C24" s="44"/>
      <c r="D24" s="44"/>
      <c r="E24" s="47" t="s">
        <v>553</v>
      </c>
      <c r="F24" s="44"/>
      <c r="G24" s="44"/>
      <c r="H24" s="44"/>
      <c r="I24" s="44"/>
      <c r="J24" s="46"/>
    </row>
    <row r="25">
      <c r="A25" s="36" t="s">
        <v>70</v>
      </c>
      <c r="B25" s="43"/>
      <c r="C25" s="44"/>
      <c r="D25" s="44"/>
      <c r="E25" s="45" t="s">
        <v>66</v>
      </c>
      <c r="F25" s="44"/>
      <c r="G25" s="44"/>
      <c r="H25" s="44"/>
      <c r="I25" s="44"/>
      <c r="J25" s="46"/>
    </row>
    <row r="26">
      <c r="A26" s="36" t="s">
        <v>64</v>
      </c>
      <c r="B26" s="36">
        <v>5</v>
      </c>
      <c r="C26" s="37" t="s">
        <v>209</v>
      </c>
      <c r="D26" s="36" t="s">
        <v>66</v>
      </c>
      <c r="E26" s="38" t="s">
        <v>210</v>
      </c>
      <c r="F26" s="39" t="s">
        <v>95</v>
      </c>
      <c r="G26" s="40">
        <v>30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69</v>
      </c>
      <c r="B27" s="43"/>
      <c r="C27" s="44"/>
      <c r="D27" s="44"/>
      <c r="E27" s="45" t="s">
        <v>66</v>
      </c>
      <c r="F27" s="44"/>
      <c r="G27" s="44"/>
      <c r="H27" s="44"/>
      <c r="I27" s="44"/>
      <c r="J27" s="46"/>
    </row>
    <row r="28" ht="120">
      <c r="A28" s="36" t="s">
        <v>88</v>
      </c>
      <c r="B28" s="43"/>
      <c r="C28" s="44"/>
      <c r="D28" s="44"/>
      <c r="E28" s="47" t="s">
        <v>553</v>
      </c>
      <c r="F28" s="44"/>
      <c r="G28" s="44"/>
      <c r="H28" s="44"/>
      <c r="I28" s="44"/>
      <c r="J28" s="46"/>
    </row>
    <row r="29">
      <c r="A29" s="36" t="s">
        <v>70</v>
      </c>
      <c r="B29" s="43"/>
      <c r="C29" s="44"/>
      <c r="D29" s="44"/>
      <c r="E29" s="45" t="s">
        <v>66</v>
      </c>
      <c r="F29" s="44"/>
      <c r="G29" s="44"/>
      <c r="H29" s="44"/>
      <c r="I29" s="44"/>
      <c r="J29" s="46"/>
    </row>
    <row r="30">
      <c r="A30" s="36" t="s">
        <v>64</v>
      </c>
      <c r="B30" s="36">
        <v>6</v>
      </c>
      <c r="C30" s="37" t="s">
        <v>211</v>
      </c>
      <c r="D30" s="36" t="s">
        <v>66</v>
      </c>
      <c r="E30" s="38" t="s">
        <v>212</v>
      </c>
      <c r="F30" s="39" t="s">
        <v>100</v>
      </c>
      <c r="G30" s="40">
        <v>118.45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69</v>
      </c>
      <c r="B31" s="43"/>
      <c r="C31" s="44"/>
      <c r="D31" s="44"/>
      <c r="E31" s="45" t="s">
        <v>66</v>
      </c>
      <c r="F31" s="44"/>
      <c r="G31" s="44"/>
      <c r="H31" s="44"/>
      <c r="I31" s="44"/>
      <c r="J31" s="46"/>
    </row>
    <row r="32" ht="75">
      <c r="A32" s="36" t="s">
        <v>88</v>
      </c>
      <c r="B32" s="43"/>
      <c r="C32" s="44"/>
      <c r="D32" s="44"/>
      <c r="E32" s="47" t="s">
        <v>554</v>
      </c>
      <c r="F32" s="44"/>
      <c r="G32" s="44"/>
      <c r="H32" s="44"/>
      <c r="I32" s="44"/>
      <c r="J32" s="46"/>
    </row>
    <row r="33">
      <c r="A33" s="36" t="s">
        <v>70</v>
      </c>
      <c r="B33" s="43"/>
      <c r="C33" s="44"/>
      <c r="D33" s="44"/>
      <c r="E33" s="45" t="s">
        <v>66</v>
      </c>
      <c r="F33" s="44"/>
      <c r="G33" s="44"/>
      <c r="H33" s="44"/>
      <c r="I33" s="44"/>
      <c r="J33" s="46"/>
    </row>
    <row r="34">
      <c r="A34" s="36" t="s">
        <v>64</v>
      </c>
      <c r="B34" s="36">
        <v>7</v>
      </c>
      <c r="C34" s="37" t="s">
        <v>316</v>
      </c>
      <c r="D34" s="36" t="s">
        <v>66</v>
      </c>
      <c r="E34" s="38" t="s">
        <v>215</v>
      </c>
      <c r="F34" s="39" t="s">
        <v>100</v>
      </c>
      <c r="G34" s="40">
        <v>18.449999999999999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 ht="30">
      <c r="A35" s="36" t="s">
        <v>69</v>
      </c>
      <c r="B35" s="43"/>
      <c r="C35" s="44"/>
      <c r="D35" s="44"/>
      <c r="E35" s="38" t="s">
        <v>216</v>
      </c>
      <c r="F35" s="44"/>
      <c r="G35" s="44"/>
      <c r="H35" s="44"/>
      <c r="I35" s="44"/>
      <c r="J35" s="46"/>
    </row>
    <row r="36" ht="225">
      <c r="A36" s="36" t="s">
        <v>88</v>
      </c>
      <c r="B36" s="43"/>
      <c r="C36" s="44"/>
      <c r="D36" s="44"/>
      <c r="E36" s="47" t="s">
        <v>555</v>
      </c>
      <c r="F36" s="44"/>
      <c r="G36" s="44"/>
      <c r="H36" s="44"/>
      <c r="I36" s="44"/>
      <c r="J36" s="46"/>
    </row>
    <row r="37">
      <c r="A37" s="36" t="s">
        <v>70</v>
      </c>
      <c r="B37" s="43"/>
      <c r="C37" s="44"/>
      <c r="D37" s="44"/>
      <c r="E37" s="45" t="s">
        <v>66</v>
      </c>
      <c r="F37" s="44"/>
      <c r="G37" s="44"/>
      <c r="H37" s="44"/>
      <c r="I37" s="44"/>
      <c r="J37" s="46"/>
    </row>
    <row r="38">
      <c r="A38" s="30" t="s">
        <v>61</v>
      </c>
      <c r="B38" s="31"/>
      <c r="C38" s="32" t="s">
        <v>91</v>
      </c>
      <c r="D38" s="33"/>
      <c r="E38" s="30" t="s">
        <v>92</v>
      </c>
      <c r="F38" s="33"/>
      <c r="G38" s="33"/>
      <c r="H38" s="33"/>
      <c r="I38" s="34">
        <f>SUMIFS(I39:I42,A39:A42,"P")</f>
        <v>0</v>
      </c>
      <c r="J38" s="35"/>
    </row>
    <row r="39">
      <c r="A39" s="36" t="s">
        <v>64</v>
      </c>
      <c r="B39" s="36">
        <v>8</v>
      </c>
      <c r="C39" s="37" t="s">
        <v>218</v>
      </c>
      <c r="D39" s="36" t="s">
        <v>66</v>
      </c>
      <c r="E39" s="38" t="s">
        <v>219</v>
      </c>
      <c r="F39" s="39" t="s">
        <v>95</v>
      </c>
      <c r="G39" s="40">
        <v>1.7464999999999999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>
      <c r="A40" s="36" t="s">
        <v>69</v>
      </c>
      <c r="B40" s="43"/>
      <c r="C40" s="44"/>
      <c r="D40" s="44"/>
      <c r="E40" s="45" t="s">
        <v>66</v>
      </c>
      <c r="F40" s="44"/>
      <c r="G40" s="44"/>
      <c r="H40" s="44"/>
      <c r="I40" s="44"/>
      <c r="J40" s="46"/>
    </row>
    <row r="41" ht="60">
      <c r="A41" s="36" t="s">
        <v>88</v>
      </c>
      <c r="B41" s="43"/>
      <c r="C41" s="44"/>
      <c r="D41" s="44"/>
      <c r="E41" s="47" t="s">
        <v>556</v>
      </c>
      <c r="F41" s="44"/>
      <c r="G41" s="44"/>
      <c r="H41" s="44"/>
      <c r="I41" s="44"/>
      <c r="J41" s="46"/>
    </row>
    <row r="42">
      <c r="A42" s="36" t="s">
        <v>70</v>
      </c>
      <c r="B42" s="43"/>
      <c r="C42" s="44"/>
      <c r="D42" s="44"/>
      <c r="E42" s="45" t="s">
        <v>66</v>
      </c>
      <c r="F42" s="44"/>
      <c r="G42" s="44"/>
      <c r="H42" s="44"/>
      <c r="I42" s="44"/>
      <c r="J42" s="46"/>
    </row>
    <row r="43">
      <c r="A43" s="30" t="s">
        <v>61</v>
      </c>
      <c r="B43" s="31"/>
      <c r="C43" s="32" t="s">
        <v>105</v>
      </c>
      <c r="D43" s="33"/>
      <c r="E43" s="30" t="s">
        <v>106</v>
      </c>
      <c r="F43" s="33"/>
      <c r="G43" s="33"/>
      <c r="H43" s="33"/>
      <c r="I43" s="34">
        <f>SUMIFS(I44:I55,A44:A55,"P")</f>
        <v>0</v>
      </c>
      <c r="J43" s="35"/>
    </row>
    <row r="44">
      <c r="A44" s="36" t="s">
        <v>64</v>
      </c>
      <c r="B44" s="36">
        <v>9</v>
      </c>
      <c r="C44" s="37" t="s">
        <v>557</v>
      </c>
      <c r="D44" s="36" t="s">
        <v>66</v>
      </c>
      <c r="E44" s="38" t="s">
        <v>558</v>
      </c>
      <c r="F44" s="39" t="s">
        <v>95</v>
      </c>
      <c r="G44" s="40">
        <v>67.5</v>
      </c>
      <c r="H44" s="41">
        <v>0</v>
      </c>
      <c r="I44" s="41">
        <f>ROUND(G44*H44,P4)</f>
        <v>0</v>
      </c>
      <c r="J44" s="36"/>
      <c r="O44" s="42">
        <f>I44*0.21</f>
        <v>0</v>
      </c>
      <c r="P44">
        <v>3</v>
      </c>
    </row>
    <row r="45" ht="30">
      <c r="A45" s="36" t="s">
        <v>69</v>
      </c>
      <c r="B45" s="43"/>
      <c r="C45" s="44"/>
      <c r="D45" s="44"/>
      <c r="E45" s="38" t="s">
        <v>559</v>
      </c>
      <c r="F45" s="44"/>
      <c r="G45" s="44"/>
      <c r="H45" s="44"/>
      <c r="I45" s="44"/>
      <c r="J45" s="46"/>
    </row>
    <row r="46" ht="45">
      <c r="A46" s="36" t="s">
        <v>88</v>
      </c>
      <c r="B46" s="43"/>
      <c r="C46" s="44"/>
      <c r="D46" s="44"/>
      <c r="E46" s="47" t="s">
        <v>560</v>
      </c>
      <c r="F46" s="44"/>
      <c r="G46" s="44"/>
      <c r="H46" s="44"/>
      <c r="I46" s="44"/>
      <c r="J46" s="46"/>
    </row>
    <row r="47">
      <c r="A47" s="36" t="s">
        <v>70</v>
      </c>
      <c r="B47" s="43"/>
      <c r="C47" s="44"/>
      <c r="D47" s="44"/>
      <c r="E47" s="45" t="s">
        <v>66</v>
      </c>
      <c r="F47" s="44"/>
      <c r="G47" s="44"/>
      <c r="H47" s="44"/>
      <c r="I47" s="44"/>
      <c r="J47" s="46"/>
    </row>
    <row r="48">
      <c r="A48" s="36" t="s">
        <v>64</v>
      </c>
      <c r="B48" s="36">
        <v>10</v>
      </c>
      <c r="C48" s="37" t="s">
        <v>561</v>
      </c>
      <c r="D48" s="36" t="s">
        <v>66</v>
      </c>
      <c r="E48" s="38" t="s">
        <v>562</v>
      </c>
      <c r="F48" s="39" t="s">
        <v>100</v>
      </c>
      <c r="G48" s="40">
        <v>225</v>
      </c>
      <c r="H48" s="41">
        <v>0</v>
      </c>
      <c r="I48" s="41">
        <f>ROUND(G48*H48,P4)</f>
        <v>0</v>
      </c>
      <c r="J48" s="36"/>
      <c r="O48" s="42">
        <f>I48*0.21</f>
        <v>0</v>
      </c>
      <c r="P48">
        <v>3</v>
      </c>
    </row>
    <row r="49">
      <c r="A49" s="36" t="s">
        <v>69</v>
      </c>
      <c r="B49" s="43"/>
      <c r="C49" s="44"/>
      <c r="D49" s="44"/>
      <c r="E49" s="45" t="s">
        <v>66</v>
      </c>
      <c r="F49" s="44"/>
      <c r="G49" s="44"/>
      <c r="H49" s="44"/>
      <c r="I49" s="44"/>
      <c r="J49" s="46"/>
    </row>
    <row r="50" ht="45">
      <c r="A50" s="36" t="s">
        <v>88</v>
      </c>
      <c r="B50" s="43"/>
      <c r="C50" s="44"/>
      <c r="D50" s="44"/>
      <c r="E50" s="47" t="s">
        <v>563</v>
      </c>
      <c r="F50" s="44"/>
      <c r="G50" s="44"/>
      <c r="H50" s="44"/>
      <c r="I50" s="44"/>
      <c r="J50" s="46"/>
    </row>
    <row r="51">
      <c r="A51" s="36" t="s">
        <v>70</v>
      </c>
      <c r="B51" s="43"/>
      <c r="C51" s="44"/>
      <c r="D51" s="44"/>
      <c r="E51" s="45" t="s">
        <v>66</v>
      </c>
      <c r="F51" s="44"/>
      <c r="G51" s="44"/>
      <c r="H51" s="44"/>
      <c r="I51" s="44"/>
      <c r="J51" s="46"/>
    </row>
    <row r="52">
      <c r="A52" s="36" t="s">
        <v>64</v>
      </c>
      <c r="B52" s="36">
        <v>11</v>
      </c>
      <c r="C52" s="37" t="s">
        <v>334</v>
      </c>
      <c r="D52" s="36" t="s">
        <v>66</v>
      </c>
      <c r="E52" s="38" t="s">
        <v>335</v>
      </c>
      <c r="F52" s="39" t="s">
        <v>95</v>
      </c>
      <c r="G52" s="40">
        <v>1.8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69</v>
      </c>
      <c r="B53" s="43"/>
      <c r="C53" s="44"/>
      <c r="D53" s="44"/>
      <c r="E53" s="38" t="s">
        <v>336</v>
      </c>
      <c r="F53" s="44"/>
      <c r="G53" s="44"/>
      <c r="H53" s="44"/>
      <c r="I53" s="44"/>
      <c r="J53" s="46"/>
    </row>
    <row r="54" ht="90">
      <c r="A54" s="36" t="s">
        <v>88</v>
      </c>
      <c r="B54" s="43"/>
      <c r="C54" s="44"/>
      <c r="D54" s="44"/>
      <c r="E54" s="47" t="s">
        <v>564</v>
      </c>
      <c r="F54" s="44"/>
      <c r="G54" s="44"/>
      <c r="H54" s="44"/>
      <c r="I54" s="44"/>
      <c r="J54" s="46"/>
    </row>
    <row r="55">
      <c r="A55" s="36" t="s">
        <v>70</v>
      </c>
      <c r="B55" s="43"/>
      <c r="C55" s="44"/>
      <c r="D55" s="44"/>
      <c r="E55" s="45" t="s">
        <v>66</v>
      </c>
      <c r="F55" s="44"/>
      <c r="G55" s="44"/>
      <c r="H55" s="44"/>
      <c r="I55" s="44"/>
      <c r="J55" s="46"/>
    </row>
    <row r="56">
      <c r="A56" s="30" t="s">
        <v>61</v>
      </c>
      <c r="B56" s="31"/>
      <c r="C56" s="32" t="s">
        <v>224</v>
      </c>
      <c r="D56" s="33"/>
      <c r="E56" s="30" t="s">
        <v>225</v>
      </c>
      <c r="F56" s="33"/>
      <c r="G56" s="33"/>
      <c r="H56" s="33"/>
      <c r="I56" s="34">
        <f>SUMIFS(I57:I84,A57:A84,"P")</f>
        <v>0</v>
      </c>
      <c r="J56" s="35"/>
    </row>
    <row r="57" ht="30">
      <c r="A57" s="36" t="s">
        <v>64</v>
      </c>
      <c r="B57" s="36">
        <v>12</v>
      </c>
      <c r="C57" s="37" t="s">
        <v>230</v>
      </c>
      <c r="D57" s="36" t="s">
        <v>66</v>
      </c>
      <c r="E57" s="38" t="s">
        <v>231</v>
      </c>
      <c r="F57" s="39" t="s">
        <v>100</v>
      </c>
      <c r="G57" s="40">
        <v>18.449999999999999</v>
      </c>
      <c r="H57" s="41">
        <v>0</v>
      </c>
      <c r="I57" s="41">
        <f>ROUND(G57*H57,P4)</f>
        <v>0</v>
      </c>
      <c r="J57" s="36"/>
      <c r="O57" s="42">
        <f>I57*0.21</f>
        <v>0</v>
      </c>
      <c r="P57">
        <v>3</v>
      </c>
    </row>
    <row r="58">
      <c r="A58" s="36" t="s">
        <v>69</v>
      </c>
      <c r="B58" s="43"/>
      <c r="C58" s="44"/>
      <c r="D58" s="44"/>
      <c r="E58" s="45" t="s">
        <v>66</v>
      </c>
      <c r="F58" s="44"/>
      <c r="G58" s="44"/>
      <c r="H58" s="44"/>
      <c r="I58" s="44"/>
      <c r="J58" s="46"/>
    </row>
    <row r="59" ht="30">
      <c r="A59" s="36" t="s">
        <v>88</v>
      </c>
      <c r="B59" s="43"/>
      <c r="C59" s="44"/>
      <c r="D59" s="44"/>
      <c r="E59" s="47" t="s">
        <v>565</v>
      </c>
      <c r="F59" s="44"/>
      <c r="G59" s="44"/>
      <c r="H59" s="44"/>
      <c r="I59" s="44"/>
      <c r="J59" s="46"/>
    </row>
    <row r="60">
      <c r="A60" s="36" t="s">
        <v>70</v>
      </c>
      <c r="B60" s="43"/>
      <c r="C60" s="44"/>
      <c r="D60" s="44"/>
      <c r="E60" s="45" t="s">
        <v>66</v>
      </c>
      <c r="F60" s="44"/>
      <c r="G60" s="44"/>
      <c r="H60" s="44"/>
      <c r="I60" s="44"/>
      <c r="J60" s="46"/>
    </row>
    <row r="61" ht="30">
      <c r="A61" s="36" t="s">
        <v>64</v>
      </c>
      <c r="B61" s="36">
        <v>15</v>
      </c>
      <c r="C61" s="37" t="s">
        <v>233</v>
      </c>
      <c r="D61" s="36" t="s">
        <v>66</v>
      </c>
      <c r="E61" s="38" t="s">
        <v>234</v>
      </c>
      <c r="F61" s="39" t="s">
        <v>100</v>
      </c>
      <c r="G61" s="40">
        <v>0.89249999999999996</v>
      </c>
      <c r="H61" s="41">
        <v>0</v>
      </c>
      <c r="I61" s="41">
        <f>ROUND(G61*H61,P4)</f>
        <v>0</v>
      </c>
      <c r="J61" s="36"/>
      <c r="O61" s="42">
        <f>I61*0.21</f>
        <v>0</v>
      </c>
      <c r="P61">
        <v>3</v>
      </c>
    </row>
    <row r="62">
      <c r="A62" s="36" t="s">
        <v>69</v>
      </c>
      <c r="B62" s="43"/>
      <c r="C62" s="44"/>
      <c r="D62" s="44"/>
      <c r="E62" s="45" t="s">
        <v>66</v>
      </c>
      <c r="F62" s="44"/>
      <c r="G62" s="44"/>
      <c r="H62" s="44"/>
      <c r="I62" s="44"/>
      <c r="J62" s="46"/>
    </row>
    <row r="63" ht="60">
      <c r="A63" s="36" t="s">
        <v>88</v>
      </c>
      <c r="B63" s="43"/>
      <c r="C63" s="44"/>
      <c r="D63" s="44"/>
      <c r="E63" s="47" t="s">
        <v>566</v>
      </c>
      <c r="F63" s="44"/>
      <c r="G63" s="44"/>
      <c r="H63" s="44"/>
      <c r="I63" s="44"/>
      <c r="J63" s="46"/>
    </row>
    <row r="64">
      <c r="A64" s="36" t="s">
        <v>70</v>
      </c>
      <c r="B64" s="43"/>
      <c r="C64" s="44"/>
      <c r="D64" s="44"/>
      <c r="E64" s="45" t="s">
        <v>66</v>
      </c>
      <c r="F64" s="44"/>
      <c r="G64" s="44"/>
      <c r="H64" s="44"/>
      <c r="I64" s="44"/>
      <c r="J64" s="46"/>
    </row>
    <row r="65" ht="30">
      <c r="A65" s="36" t="s">
        <v>64</v>
      </c>
      <c r="B65" s="36">
        <v>16</v>
      </c>
      <c r="C65" s="37" t="s">
        <v>236</v>
      </c>
      <c r="D65" s="36" t="s">
        <v>66</v>
      </c>
      <c r="E65" s="38" t="s">
        <v>237</v>
      </c>
      <c r="F65" s="39" t="s">
        <v>100</v>
      </c>
      <c r="G65" s="40">
        <v>0.47249999999999998</v>
      </c>
      <c r="H65" s="41">
        <v>0</v>
      </c>
      <c r="I65" s="41">
        <f>ROUND(G65*H65,P4)</f>
        <v>0</v>
      </c>
      <c r="J65" s="36"/>
      <c r="O65" s="42">
        <f>I65*0.21</f>
        <v>0</v>
      </c>
      <c r="P65">
        <v>3</v>
      </c>
    </row>
    <row r="66">
      <c r="A66" s="36" t="s">
        <v>69</v>
      </c>
      <c r="B66" s="43"/>
      <c r="C66" s="44"/>
      <c r="D66" s="44"/>
      <c r="E66" s="45" t="s">
        <v>66</v>
      </c>
      <c r="F66" s="44"/>
      <c r="G66" s="44"/>
      <c r="H66" s="44"/>
      <c r="I66" s="44"/>
      <c r="J66" s="46"/>
    </row>
    <row r="67" ht="60">
      <c r="A67" s="36" t="s">
        <v>88</v>
      </c>
      <c r="B67" s="43"/>
      <c r="C67" s="44"/>
      <c r="D67" s="44"/>
      <c r="E67" s="47" t="s">
        <v>567</v>
      </c>
      <c r="F67" s="44"/>
      <c r="G67" s="44"/>
      <c r="H67" s="44"/>
      <c r="I67" s="44"/>
      <c r="J67" s="46"/>
    </row>
    <row r="68">
      <c r="A68" s="36" t="s">
        <v>70</v>
      </c>
      <c r="B68" s="43"/>
      <c r="C68" s="44"/>
      <c r="D68" s="44"/>
      <c r="E68" s="45" t="s">
        <v>66</v>
      </c>
      <c r="F68" s="44"/>
      <c r="G68" s="44"/>
      <c r="H68" s="44"/>
      <c r="I68" s="44"/>
      <c r="J68" s="46"/>
    </row>
    <row r="69">
      <c r="A69" s="36" t="s">
        <v>64</v>
      </c>
      <c r="B69" s="36">
        <v>17</v>
      </c>
      <c r="C69" s="37" t="s">
        <v>239</v>
      </c>
      <c r="D69" s="36" t="s">
        <v>66</v>
      </c>
      <c r="E69" s="38" t="s">
        <v>240</v>
      </c>
      <c r="F69" s="39" t="s">
        <v>100</v>
      </c>
      <c r="G69" s="40">
        <v>1.5225</v>
      </c>
      <c r="H69" s="41">
        <v>0</v>
      </c>
      <c r="I69" s="41">
        <f>ROUND(G69*H69,P4)</f>
        <v>0</v>
      </c>
      <c r="J69" s="36"/>
      <c r="O69" s="42">
        <f>I69*0.21</f>
        <v>0</v>
      </c>
      <c r="P69">
        <v>3</v>
      </c>
    </row>
    <row r="70">
      <c r="A70" s="36" t="s">
        <v>69</v>
      </c>
      <c r="B70" s="43"/>
      <c r="C70" s="44"/>
      <c r="D70" s="44"/>
      <c r="E70" s="45" t="s">
        <v>66</v>
      </c>
      <c r="F70" s="44"/>
      <c r="G70" s="44"/>
      <c r="H70" s="44"/>
      <c r="I70" s="44"/>
      <c r="J70" s="46"/>
    </row>
    <row r="71" ht="60">
      <c r="A71" s="36" t="s">
        <v>88</v>
      </c>
      <c r="B71" s="43"/>
      <c r="C71" s="44"/>
      <c r="D71" s="44"/>
      <c r="E71" s="47" t="s">
        <v>568</v>
      </c>
      <c r="F71" s="44"/>
      <c r="G71" s="44"/>
      <c r="H71" s="44"/>
      <c r="I71" s="44"/>
      <c r="J71" s="46"/>
    </row>
    <row r="72">
      <c r="A72" s="36" t="s">
        <v>70</v>
      </c>
      <c r="B72" s="43"/>
      <c r="C72" s="44"/>
      <c r="D72" s="44"/>
      <c r="E72" s="45" t="s">
        <v>66</v>
      </c>
      <c r="F72" s="44"/>
      <c r="G72" s="44"/>
      <c r="H72" s="44"/>
      <c r="I72" s="44"/>
      <c r="J72" s="46"/>
    </row>
    <row r="73">
      <c r="A73" s="36" t="s">
        <v>64</v>
      </c>
      <c r="B73" s="36">
        <v>18</v>
      </c>
      <c r="C73" s="37" t="s">
        <v>242</v>
      </c>
      <c r="D73" s="36" t="s">
        <v>66</v>
      </c>
      <c r="E73" s="38" t="s">
        <v>475</v>
      </c>
      <c r="F73" s="39" t="s">
        <v>100</v>
      </c>
      <c r="G73" s="40">
        <v>16.484999999999999</v>
      </c>
      <c r="H73" s="41">
        <v>0</v>
      </c>
      <c r="I73" s="41">
        <f>ROUND(G73*H73,P4)</f>
        <v>0</v>
      </c>
      <c r="J73" s="36"/>
      <c r="O73" s="42">
        <f>I73*0.21</f>
        <v>0</v>
      </c>
      <c r="P73">
        <v>3</v>
      </c>
    </row>
    <row r="74">
      <c r="A74" s="36" t="s">
        <v>69</v>
      </c>
      <c r="B74" s="43"/>
      <c r="C74" s="44"/>
      <c r="D74" s="44"/>
      <c r="E74" s="45" t="s">
        <v>66</v>
      </c>
      <c r="F74" s="44"/>
      <c r="G74" s="44"/>
      <c r="H74" s="44"/>
      <c r="I74" s="44"/>
      <c r="J74" s="46"/>
    </row>
    <row r="75" ht="60">
      <c r="A75" s="36" t="s">
        <v>88</v>
      </c>
      <c r="B75" s="43"/>
      <c r="C75" s="44"/>
      <c r="D75" s="44"/>
      <c r="E75" s="47" t="s">
        <v>569</v>
      </c>
      <c r="F75" s="44"/>
      <c r="G75" s="44"/>
      <c r="H75" s="44"/>
      <c r="I75" s="44"/>
      <c r="J75" s="46"/>
    </row>
    <row r="76">
      <c r="A76" s="36" t="s">
        <v>70</v>
      </c>
      <c r="B76" s="43"/>
      <c r="C76" s="44"/>
      <c r="D76" s="44"/>
      <c r="E76" s="45" t="s">
        <v>66</v>
      </c>
      <c r="F76" s="44"/>
      <c r="G76" s="44"/>
      <c r="H76" s="44"/>
      <c r="I76" s="44"/>
      <c r="J76" s="46"/>
    </row>
    <row r="77">
      <c r="A77" s="36" t="s">
        <v>64</v>
      </c>
      <c r="B77" s="36">
        <v>13</v>
      </c>
      <c r="C77" s="37" t="s">
        <v>245</v>
      </c>
      <c r="D77" s="36" t="s">
        <v>66</v>
      </c>
      <c r="E77" s="38" t="s">
        <v>246</v>
      </c>
      <c r="F77" s="39" t="s">
        <v>100</v>
      </c>
      <c r="G77" s="40">
        <v>18.449999999999999</v>
      </c>
      <c r="H77" s="41">
        <v>0</v>
      </c>
      <c r="I77" s="41">
        <f>ROUND(G77*H77,P4)</f>
        <v>0</v>
      </c>
      <c r="J77" s="36"/>
      <c r="O77" s="42">
        <f>I77*0.21</f>
        <v>0</v>
      </c>
      <c r="P77">
        <v>3</v>
      </c>
    </row>
    <row r="78">
      <c r="A78" s="36" t="s">
        <v>69</v>
      </c>
      <c r="B78" s="43"/>
      <c r="C78" s="44"/>
      <c r="D78" s="44"/>
      <c r="E78" s="45" t="s">
        <v>66</v>
      </c>
      <c r="F78" s="44"/>
      <c r="G78" s="44"/>
      <c r="H78" s="44"/>
      <c r="I78" s="44"/>
      <c r="J78" s="46"/>
    </row>
    <row r="79" ht="30">
      <c r="A79" s="36" t="s">
        <v>88</v>
      </c>
      <c r="B79" s="43"/>
      <c r="C79" s="44"/>
      <c r="D79" s="44"/>
      <c r="E79" s="47" t="s">
        <v>565</v>
      </c>
      <c r="F79" s="44"/>
      <c r="G79" s="44"/>
      <c r="H79" s="44"/>
      <c r="I79" s="44"/>
      <c r="J79" s="46"/>
    </row>
    <row r="80">
      <c r="A80" s="36" t="s">
        <v>70</v>
      </c>
      <c r="B80" s="43"/>
      <c r="C80" s="44"/>
      <c r="D80" s="44"/>
      <c r="E80" s="45" t="s">
        <v>66</v>
      </c>
      <c r="F80" s="44"/>
      <c r="G80" s="44"/>
      <c r="H80" s="44"/>
      <c r="I80" s="44"/>
      <c r="J80" s="46"/>
    </row>
    <row r="81">
      <c r="A81" s="36" t="s">
        <v>64</v>
      </c>
      <c r="B81" s="36">
        <v>14</v>
      </c>
      <c r="C81" s="37" t="s">
        <v>247</v>
      </c>
      <c r="D81" s="36" t="s">
        <v>66</v>
      </c>
      <c r="E81" s="38" t="s">
        <v>248</v>
      </c>
      <c r="F81" s="39" t="s">
        <v>117</v>
      </c>
      <c r="G81" s="40">
        <v>6</v>
      </c>
      <c r="H81" s="41">
        <v>0</v>
      </c>
      <c r="I81" s="41">
        <f>ROUND(G81*H81,P4)</f>
        <v>0</v>
      </c>
      <c r="J81" s="36"/>
      <c r="O81" s="42">
        <f>I81*0.21</f>
        <v>0</v>
      </c>
      <c r="P81">
        <v>3</v>
      </c>
    </row>
    <row r="82">
      <c r="A82" s="36" t="s">
        <v>69</v>
      </c>
      <c r="B82" s="43"/>
      <c r="C82" s="44"/>
      <c r="D82" s="44"/>
      <c r="E82" s="45" t="s">
        <v>66</v>
      </c>
      <c r="F82" s="44"/>
      <c r="G82" s="44"/>
      <c r="H82" s="44"/>
      <c r="I82" s="44"/>
      <c r="J82" s="46"/>
    </row>
    <row r="83" ht="30">
      <c r="A83" s="36" t="s">
        <v>88</v>
      </c>
      <c r="B83" s="43"/>
      <c r="C83" s="44"/>
      <c r="D83" s="44"/>
      <c r="E83" s="47" t="s">
        <v>570</v>
      </c>
      <c r="F83" s="44"/>
      <c r="G83" s="44"/>
      <c r="H83" s="44"/>
      <c r="I83" s="44"/>
      <c r="J83" s="46"/>
    </row>
    <row r="84">
      <c r="A84" s="36" t="s">
        <v>70</v>
      </c>
      <c r="B84" s="43"/>
      <c r="C84" s="44"/>
      <c r="D84" s="44"/>
      <c r="E84" s="45" t="s">
        <v>66</v>
      </c>
      <c r="F84" s="44"/>
      <c r="G84" s="44"/>
      <c r="H84" s="44"/>
      <c r="I84" s="44"/>
      <c r="J84" s="46"/>
    </row>
    <row r="85">
      <c r="A85" s="30" t="s">
        <v>61</v>
      </c>
      <c r="B85" s="31"/>
      <c r="C85" s="32" t="s">
        <v>344</v>
      </c>
      <c r="D85" s="33"/>
      <c r="E85" s="30" t="s">
        <v>345</v>
      </c>
      <c r="F85" s="33"/>
      <c r="G85" s="33"/>
      <c r="H85" s="33"/>
      <c r="I85" s="34">
        <f>SUMIFS(I86:I92,A86:A92,"P")</f>
        <v>0</v>
      </c>
      <c r="J85" s="35"/>
    </row>
    <row r="86">
      <c r="A86" s="36" t="s">
        <v>64</v>
      </c>
      <c r="B86" s="36">
        <v>30</v>
      </c>
      <c r="C86" s="37" t="s">
        <v>346</v>
      </c>
      <c r="D86" s="36" t="s">
        <v>66</v>
      </c>
      <c r="E86" s="38" t="s">
        <v>571</v>
      </c>
      <c r="F86" s="39" t="s">
        <v>117</v>
      </c>
      <c r="G86" s="40">
        <v>93.200000000000003</v>
      </c>
      <c r="H86" s="41">
        <v>0</v>
      </c>
      <c r="I86" s="41">
        <f>ROUND(G86*H86,P4)</f>
        <v>0</v>
      </c>
      <c r="J86" s="36"/>
      <c r="O86" s="42">
        <f>I86*0.21</f>
        <v>0</v>
      </c>
      <c r="P86">
        <v>3</v>
      </c>
    </row>
    <row r="87" ht="90">
      <c r="A87" s="36" t="s">
        <v>69</v>
      </c>
      <c r="B87" s="43"/>
      <c r="C87" s="44"/>
      <c r="D87" s="44"/>
      <c r="E87" s="38" t="s">
        <v>572</v>
      </c>
      <c r="F87" s="44"/>
      <c r="G87" s="44"/>
      <c r="H87" s="44"/>
      <c r="I87" s="44"/>
      <c r="J87" s="46"/>
    </row>
    <row r="88">
      <c r="A88" s="36" t="s">
        <v>70</v>
      </c>
      <c r="B88" s="43"/>
      <c r="C88" s="44"/>
      <c r="D88" s="44"/>
      <c r="E88" s="45" t="s">
        <v>66</v>
      </c>
      <c r="F88" s="44"/>
      <c r="G88" s="44"/>
      <c r="H88" s="44"/>
      <c r="I88" s="44"/>
      <c r="J88" s="46"/>
    </row>
    <row r="89">
      <c r="A89" s="36" t="s">
        <v>64</v>
      </c>
      <c r="B89" s="36">
        <v>31</v>
      </c>
      <c r="C89" s="37" t="s">
        <v>573</v>
      </c>
      <c r="D89" s="36" t="s">
        <v>66</v>
      </c>
      <c r="E89" s="38" t="s">
        <v>574</v>
      </c>
      <c r="F89" s="39" t="s">
        <v>123</v>
      </c>
      <c r="G89" s="40">
        <v>4.6600000000000001</v>
      </c>
      <c r="H89" s="41">
        <v>0</v>
      </c>
      <c r="I89" s="41">
        <f>ROUND(G89*H89,P4)</f>
        <v>0</v>
      </c>
      <c r="J89" s="36"/>
      <c r="O89" s="42">
        <f>I89*0.21</f>
        <v>0</v>
      </c>
      <c r="P89">
        <v>3</v>
      </c>
    </row>
    <row r="90">
      <c r="A90" s="36" t="s">
        <v>69</v>
      </c>
      <c r="B90" s="43"/>
      <c r="C90" s="44"/>
      <c r="D90" s="44"/>
      <c r="E90" s="45" t="s">
        <v>66</v>
      </c>
      <c r="F90" s="44"/>
      <c r="G90" s="44"/>
      <c r="H90" s="44"/>
      <c r="I90" s="44"/>
      <c r="J90" s="46"/>
    </row>
    <row r="91" ht="45">
      <c r="A91" s="36" t="s">
        <v>88</v>
      </c>
      <c r="B91" s="43"/>
      <c r="C91" s="44"/>
      <c r="D91" s="44"/>
      <c r="E91" s="47" t="s">
        <v>575</v>
      </c>
      <c r="F91" s="44"/>
      <c r="G91" s="44"/>
      <c r="H91" s="44"/>
      <c r="I91" s="44"/>
      <c r="J91" s="46"/>
    </row>
    <row r="92">
      <c r="A92" s="36" t="s">
        <v>70</v>
      </c>
      <c r="B92" s="43"/>
      <c r="C92" s="44"/>
      <c r="D92" s="44"/>
      <c r="E92" s="45" t="s">
        <v>66</v>
      </c>
      <c r="F92" s="44"/>
      <c r="G92" s="44"/>
      <c r="H92" s="44"/>
      <c r="I92" s="44"/>
      <c r="J92" s="46"/>
    </row>
    <row r="93">
      <c r="A93" s="30" t="s">
        <v>61</v>
      </c>
      <c r="B93" s="31"/>
      <c r="C93" s="32" t="s">
        <v>349</v>
      </c>
      <c r="D93" s="33"/>
      <c r="E93" s="30" t="s">
        <v>350</v>
      </c>
      <c r="F93" s="33"/>
      <c r="G93" s="33"/>
      <c r="H93" s="33"/>
      <c r="I93" s="34">
        <f>SUMIFS(I94:I101,A94:A101,"P")</f>
        <v>0</v>
      </c>
      <c r="J93" s="35"/>
    </row>
    <row r="94">
      <c r="A94" s="36" t="s">
        <v>64</v>
      </c>
      <c r="B94" s="36">
        <v>19</v>
      </c>
      <c r="C94" s="37" t="s">
        <v>351</v>
      </c>
      <c r="D94" s="36" t="s">
        <v>66</v>
      </c>
      <c r="E94" s="38" t="s">
        <v>352</v>
      </c>
      <c r="F94" s="39" t="s">
        <v>117</v>
      </c>
      <c r="G94" s="40">
        <v>8</v>
      </c>
      <c r="H94" s="41">
        <v>0</v>
      </c>
      <c r="I94" s="41">
        <f>ROUND(G94*H94,P4)</f>
        <v>0</v>
      </c>
      <c r="J94" s="36"/>
      <c r="O94" s="42">
        <f>I94*0.21</f>
        <v>0</v>
      </c>
      <c r="P94">
        <v>3</v>
      </c>
    </row>
    <row r="95">
      <c r="A95" s="36" t="s">
        <v>69</v>
      </c>
      <c r="B95" s="43"/>
      <c r="C95" s="44"/>
      <c r="D95" s="44"/>
      <c r="E95" s="45" t="s">
        <v>66</v>
      </c>
      <c r="F95" s="44"/>
      <c r="G95" s="44"/>
      <c r="H95" s="44"/>
      <c r="I95" s="44"/>
      <c r="J95" s="46"/>
    </row>
    <row r="96" ht="30">
      <c r="A96" s="36" t="s">
        <v>88</v>
      </c>
      <c r="B96" s="43"/>
      <c r="C96" s="44"/>
      <c r="D96" s="44"/>
      <c r="E96" s="47" t="s">
        <v>576</v>
      </c>
      <c r="F96" s="44"/>
      <c r="G96" s="44"/>
      <c r="H96" s="44"/>
      <c r="I96" s="44"/>
      <c r="J96" s="46"/>
    </row>
    <row r="97">
      <c r="A97" s="36" t="s">
        <v>70</v>
      </c>
      <c r="B97" s="43"/>
      <c r="C97" s="44"/>
      <c r="D97" s="44"/>
      <c r="E97" s="45" t="s">
        <v>66</v>
      </c>
      <c r="F97" s="44"/>
      <c r="G97" s="44"/>
      <c r="H97" s="44"/>
      <c r="I97" s="44"/>
      <c r="J97" s="46"/>
    </row>
    <row r="98" ht="30">
      <c r="A98" s="36" t="s">
        <v>64</v>
      </c>
      <c r="B98" s="36">
        <v>20</v>
      </c>
      <c r="C98" s="37" t="s">
        <v>354</v>
      </c>
      <c r="D98" s="36" t="s">
        <v>66</v>
      </c>
      <c r="E98" s="38" t="s">
        <v>355</v>
      </c>
      <c r="F98" s="39" t="s">
        <v>254</v>
      </c>
      <c r="G98" s="40">
        <v>2</v>
      </c>
      <c r="H98" s="41">
        <v>0</v>
      </c>
      <c r="I98" s="41">
        <f>ROUND(G98*H98,P4)</f>
        <v>0</v>
      </c>
      <c r="J98" s="36"/>
      <c r="O98" s="42">
        <f>I98*0.21</f>
        <v>0</v>
      </c>
      <c r="P98">
        <v>3</v>
      </c>
    </row>
    <row r="99">
      <c r="A99" s="36" t="s">
        <v>69</v>
      </c>
      <c r="B99" s="43"/>
      <c r="C99" s="44"/>
      <c r="D99" s="44"/>
      <c r="E99" s="45" t="s">
        <v>66</v>
      </c>
      <c r="F99" s="44"/>
      <c r="G99" s="44"/>
      <c r="H99" s="44"/>
      <c r="I99" s="44"/>
      <c r="J99" s="46"/>
    </row>
    <row r="100" ht="45">
      <c r="A100" s="36" t="s">
        <v>88</v>
      </c>
      <c r="B100" s="43"/>
      <c r="C100" s="44"/>
      <c r="D100" s="44"/>
      <c r="E100" s="47" t="s">
        <v>577</v>
      </c>
      <c r="F100" s="44"/>
      <c r="G100" s="44"/>
      <c r="H100" s="44"/>
      <c r="I100" s="44"/>
      <c r="J100" s="46"/>
    </row>
    <row r="101">
      <c r="A101" s="36" t="s">
        <v>70</v>
      </c>
      <c r="B101" s="43"/>
      <c r="C101" s="44"/>
      <c r="D101" s="44"/>
      <c r="E101" s="45" t="s">
        <v>66</v>
      </c>
      <c r="F101" s="44"/>
      <c r="G101" s="44"/>
      <c r="H101" s="44"/>
      <c r="I101" s="44"/>
      <c r="J101" s="46"/>
    </row>
    <row r="102">
      <c r="A102" s="30" t="s">
        <v>61</v>
      </c>
      <c r="B102" s="31"/>
      <c r="C102" s="32" t="s">
        <v>478</v>
      </c>
      <c r="D102" s="33"/>
      <c r="E102" s="30" t="s">
        <v>479</v>
      </c>
      <c r="F102" s="33"/>
      <c r="G102" s="33"/>
      <c r="H102" s="33"/>
      <c r="I102" s="34">
        <f>SUMIFS(I103:I106,A103:A106,"P")</f>
        <v>0</v>
      </c>
      <c r="J102" s="35"/>
    </row>
    <row r="103">
      <c r="A103" s="36" t="s">
        <v>64</v>
      </c>
      <c r="B103" s="36">
        <v>21</v>
      </c>
      <c r="C103" s="37" t="s">
        <v>480</v>
      </c>
      <c r="D103" s="36" t="s">
        <v>66</v>
      </c>
      <c r="E103" s="38" t="s">
        <v>578</v>
      </c>
      <c r="F103" s="39" t="s">
        <v>100</v>
      </c>
      <c r="G103" s="40">
        <v>212.08529999999999</v>
      </c>
      <c r="H103" s="41">
        <v>0</v>
      </c>
      <c r="I103" s="41">
        <f>ROUND(G103*H103,P4)</f>
        <v>0</v>
      </c>
      <c r="J103" s="36"/>
      <c r="O103" s="42">
        <f>I103*0.21</f>
        <v>0</v>
      </c>
      <c r="P103">
        <v>3</v>
      </c>
    </row>
    <row r="104">
      <c r="A104" s="36" t="s">
        <v>69</v>
      </c>
      <c r="B104" s="43"/>
      <c r="C104" s="44"/>
      <c r="D104" s="44"/>
      <c r="E104" s="45" t="s">
        <v>66</v>
      </c>
      <c r="F104" s="44"/>
      <c r="G104" s="44"/>
      <c r="H104" s="44"/>
      <c r="I104" s="44"/>
      <c r="J104" s="46"/>
    </row>
    <row r="105" ht="30">
      <c r="A105" s="36" t="s">
        <v>88</v>
      </c>
      <c r="B105" s="43"/>
      <c r="C105" s="44"/>
      <c r="D105" s="44"/>
      <c r="E105" s="47" t="s">
        <v>579</v>
      </c>
      <c r="F105" s="44"/>
      <c r="G105" s="44"/>
      <c r="H105" s="44"/>
      <c r="I105" s="44"/>
      <c r="J105" s="46"/>
    </row>
    <row r="106">
      <c r="A106" s="36" t="s">
        <v>70</v>
      </c>
      <c r="B106" s="43"/>
      <c r="C106" s="44"/>
      <c r="D106" s="44"/>
      <c r="E106" s="45" t="s">
        <v>66</v>
      </c>
      <c r="F106" s="44"/>
      <c r="G106" s="44"/>
      <c r="H106" s="44"/>
      <c r="I106" s="44"/>
      <c r="J106" s="46"/>
    </row>
    <row r="107">
      <c r="A107" s="30" t="s">
        <v>61</v>
      </c>
      <c r="B107" s="31"/>
      <c r="C107" s="32" t="s">
        <v>250</v>
      </c>
      <c r="D107" s="33"/>
      <c r="E107" s="30" t="s">
        <v>251</v>
      </c>
      <c r="F107" s="33"/>
      <c r="G107" s="33"/>
      <c r="H107" s="33"/>
      <c r="I107" s="34">
        <f>SUMIFS(I108:I131,A108:A131,"P")</f>
        <v>0</v>
      </c>
      <c r="J107" s="35"/>
    </row>
    <row r="108">
      <c r="A108" s="36" t="s">
        <v>64</v>
      </c>
      <c r="B108" s="36">
        <v>24</v>
      </c>
      <c r="C108" s="37" t="s">
        <v>252</v>
      </c>
      <c r="D108" s="36" t="s">
        <v>66</v>
      </c>
      <c r="E108" s="38" t="s">
        <v>253</v>
      </c>
      <c r="F108" s="39" t="s">
        <v>254</v>
      </c>
      <c r="G108" s="40">
        <v>27.744</v>
      </c>
      <c r="H108" s="41">
        <v>0</v>
      </c>
      <c r="I108" s="41">
        <f>ROUND(G108*H108,P4)</f>
        <v>0</v>
      </c>
      <c r="J108" s="36"/>
      <c r="O108" s="42">
        <f>I108*0.21</f>
        <v>0</v>
      </c>
      <c r="P108">
        <v>3</v>
      </c>
    </row>
    <row r="109">
      <c r="A109" s="36" t="s">
        <v>69</v>
      </c>
      <c r="B109" s="43"/>
      <c r="C109" s="44"/>
      <c r="D109" s="44"/>
      <c r="E109" s="45" t="s">
        <v>66</v>
      </c>
      <c r="F109" s="44"/>
      <c r="G109" s="44"/>
      <c r="H109" s="44"/>
      <c r="I109" s="44"/>
      <c r="J109" s="46"/>
    </row>
    <row r="110" ht="120">
      <c r="A110" s="36" t="s">
        <v>88</v>
      </c>
      <c r="B110" s="43"/>
      <c r="C110" s="44"/>
      <c r="D110" s="44"/>
      <c r="E110" s="47" t="s">
        <v>580</v>
      </c>
      <c r="F110" s="44"/>
      <c r="G110" s="44"/>
      <c r="H110" s="44"/>
      <c r="I110" s="44"/>
      <c r="J110" s="46"/>
    </row>
    <row r="111">
      <c r="A111" s="36" t="s">
        <v>70</v>
      </c>
      <c r="B111" s="43"/>
      <c r="C111" s="44"/>
      <c r="D111" s="44"/>
      <c r="E111" s="45" t="s">
        <v>66</v>
      </c>
      <c r="F111" s="44"/>
      <c r="G111" s="44"/>
      <c r="H111" s="44"/>
      <c r="I111" s="44"/>
      <c r="J111" s="46"/>
    </row>
    <row r="112">
      <c r="A112" s="36" t="s">
        <v>64</v>
      </c>
      <c r="B112" s="36">
        <v>25</v>
      </c>
      <c r="C112" s="37" t="s">
        <v>256</v>
      </c>
      <c r="D112" s="36" t="s">
        <v>66</v>
      </c>
      <c r="E112" s="38" t="s">
        <v>257</v>
      </c>
      <c r="F112" s="39" t="s">
        <v>254</v>
      </c>
      <c r="G112" s="40">
        <v>7.9560000000000004</v>
      </c>
      <c r="H112" s="41">
        <v>0</v>
      </c>
      <c r="I112" s="41">
        <f>ROUND(G112*H112,P4)</f>
        <v>0</v>
      </c>
      <c r="J112" s="36"/>
      <c r="O112" s="42">
        <f>I112*0.21</f>
        <v>0</v>
      </c>
      <c r="P112">
        <v>3</v>
      </c>
    </row>
    <row r="113">
      <c r="A113" s="36" t="s">
        <v>69</v>
      </c>
      <c r="B113" s="43"/>
      <c r="C113" s="44"/>
      <c r="D113" s="44"/>
      <c r="E113" s="45" t="s">
        <v>66</v>
      </c>
      <c r="F113" s="44"/>
      <c r="G113" s="44"/>
      <c r="H113" s="44"/>
      <c r="I113" s="44"/>
      <c r="J113" s="46"/>
    </row>
    <row r="114" ht="105">
      <c r="A114" s="36" t="s">
        <v>88</v>
      </c>
      <c r="B114" s="43"/>
      <c r="C114" s="44"/>
      <c r="D114" s="44"/>
      <c r="E114" s="47" t="s">
        <v>581</v>
      </c>
      <c r="F114" s="44"/>
      <c r="G114" s="44"/>
      <c r="H114" s="44"/>
      <c r="I114" s="44"/>
      <c r="J114" s="46"/>
    </row>
    <row r="115">
      <c r="A115" s="36" t="s">
        <v>70</v>
      </c>
      <c r="B115" s="43"/>
      <c r="C115" s="44"/>
      <c r="D115" s="44"/>
      <c r="E115" s="45" t="s">
        <v>66</v>
      </c>
      <c r="F115" s="44"/>
      <c r="G115" s="44"/>
      <c r="H115" s="44"/>
      <c r="I115" s="44"/>
      <c r="J115" s="46"/>
    </row>
    <row r="116">
      <c r="A116" s="36" t="s">
        <v>64</v>
      </c>
      <c r="B116" s="36">
        <v>26</v>
      </c>
      <c r="C116" s="37" t="s">
        <v>259</v>
      </c>
      <c r="D116" s="36" t="s">
        <v>66</v>
      </c>
      <c r="E116" s="38" t="s">
        <v>260</v>
      </c>
      <c r="F116" s="39" t="s">
        <v>254</v>
      </c>
      <c r="G116" s="40">
        <v>3.0600000000000001</v>
      </c>
      <c r="H116" s="41">
        <v>0</v>
      </c>
      <c r="I116" s="41">
        <f>ROUND(G116*H116,P4)</f>
        <v>0</v>
      </c>
      <c r="J116" s="36"/>
      <c r="O116" s="42">
        <f>I116*0.21</f>
        <v>0</v>
      </c>
      <c r="P116">
        <v>3</v>
      </c>
    </row>
    <row r="117">
      <c r="A117" s="36" t="s">
        <v>69</v>
      </c>
      <c r="B117" s="43"/>
      <c r="C117" s="44"/>
      <c r="D117" s="44"/>
      <c r="E117" s="45" t="s">
        <v>66</v>
      </c>
      <c r="F117" s="44"/>
      <c r="G117" s="44"/>
      <c r="H117" s="44"/>
      <c r="I117" s="44"/>
      <c r="J117" s="46"/>
    </row>
    <row r="118" ht="105">
      <c r="A118" s="36" t="s">
        <v>88</v>
      </c>
      <c r="B118" s="43"/>
      <c r="C118" s="44"/>
      <c r="D118" s="44"/>
      <c r="E118" s="47" t="s">
        <v>582</v>
      </c>
      <c r="F118" s="44"/>
      <c r="G118" s="44"/>
      <c r="H118" s="44"/>
      <c r="I118" s="44"/>
      <c r="J118" s="46"/>
    </row>
    <row r="119">
      <c r="A119" s="36" t="s">
        <v>70</v>
      </c>
      <c r="B119" s="43"/>
      <c r="C119" s="44"/>
      <c r="D119" s="44"/>
      <c r="E119" s="45" t="s">
        <v>66</v>
      </c>
      <c r="F119" s="44"/>
      <c r="G119" s="44"/>
      <c r="H119" s="44"/>
      <c r="I119" s="44"/>
      <c r="J119" s="46"/>
    </row>
    <row r="120">
      <c r="A120" s="36" t="s">
        <v>64</v>
      </c>
      <c r="B120" s="36">
        <v>27</v>
      </c>
      <c r="C120" s="37" t="s">
        <v>360</v>
      </c>
      <c r="D120" s="36" t="s">
        <v>66</v>
      </c>
      <c r="E120" s="38" t="s">
        <v>361</v>
      </c>
      <c r="F120" s="39" t="s">
        <v>254</v>
      </c>
      <c r="G120" s="40">
        <v>1.02</v>
      </c>
      <c r="H120" s="41">
        <v>0</v>
      </c>
      <c r="I120" s="41">
        <f>ROUND(G120*H120,P4)</f>
        <v>0</v>
      </c>
      <c r="J120" s="36"/>
      <c r="O120" s="42">
        <f>I120*0.21</f>
        <v>0</v>
      </c>
      <c r="P120">
        <v>3</v>
      </c>
    </row>
    <row r="121">
      <c r="A121" s="36" t="s">
        <v>69</v>
      </c>
      <c r="B121" s="43"/>
      <c r="C121" s="44"/>
      <c r="D121" s="44"/>
      <c r="E121" s="45" t="s">
        <v>66</v>
      </c>
      <c r="F121" s="44"/>
      <c r="G121" s="44"/>
      <c r="H121" s="44"/>
      <c r="I121" s="44"/>
      <c r="J121" s="46"/>
    </row>
    <row r="122" ht="105">
      <c r="A122" s="36" t="s">
        <v>88</v>
      </c>
      <c r="B122" s="43"/>
      <c r="C122" s="44"/>
      <c r="D122" s="44"/>
      <c r="E122" s="47" t="s">
        <v>362</v>
      </c>
      <c r="F122" s="44"/>
      <c r="G122" s="44"/>
      <c r="H122" s="44"/>
      <c r="I122" s="44"/>
      <c r="J122" s="46"/>
    </row>
    <row r="123">
      <c r="A123" s="36" t="s">
        <v>70</v>
      </c>
      <c r="B123" s="43"/>
      <c r="C123" s="44"/>
      <c r="D123" s="44"/>
      <c r="E123" s="45" t="s">
        <v>66</v>
      </c>
      <c r="F123" s="44"/>
      <c r="G123" s="44"/>
      <c r="H123" s="44"/>
      <c r="I123" s="44"/>
      <c r="J123" s="46"/>
    </row>
    <row r="124">
      <c r="A124" s="36" t="s">
        <v>64</v>
      </c>
      <c r="B124" s="36">
        <v>22</v>
      </c>
      <c r="C124" s="37" t="s">
        <v>265</v>
      </c>
      <c r="D124" s="36" t="s">
        <v>66</v>
      </c>
      <c r="E124" s="38" t="s">
        <v>266</v>
      </c>
      <c r="F124" s="39" t="s">
        <v>117</v>
      </c>
      <c r="G124" s="40">
        <v>13.6</v>
      </c>
      <c r="H124" s="41">
        <v>0</v>
      </c>
      <c r="I124" s="41">
        <f>ROUND(G124*H124,P4)</f>
        <v>0</v>
      </c>
      <c r="J124" s="36"/>
      <c r="O124" s="42">
        <f>I124*0.21</f>
        <v>0</v>
      </c>
      <c r="P124">
        <v>3</v>
      </c>
    </row>
    <row r="125">
      <c r="A125" s="36" t="s">
        <v>69</v>
      </c>
      <c r="B125" s="43"/>
      <c r="C125" s="44"/>
      <c r="D125" s="44"/>
      <c r="E125" s="45" t="s">
        <v>66</v>
      </c>
      <c r="F125" s="44"/>
      <c r="G125" s="44"/>
      <c r="H125" s="44"/>
      <c r="I125" s="44"/>
      <c r="J125" s="46"/>
    </row>
    <row r="126" ht="75">
      <c r="A126" s="36" t="s">
        <v>88</v>
      </c>
      <c r="B126" s="43"/>
      <c r="C126" s="44"/>
      <c r="D126" s="44"/>
      <c r="E126" s="47" t="s">
        <v>583</v>
      </c>
      <c r="F126" s="44"/>
      <c r="G126" s="44"/>
      <c r="H126" s="44"/>
      <c r="I126" s="44"/>
      <c r="J126" s="46"/>
    </row>
    <row r="127">
      <c r="A127" s="36" t="s">
        <v>70</v>
      </c>
      <c r="B127" s="43"/>
      <c r="C127" s="44"/>
      <c r="D127" s="44"/>
      <c r="E127" s="45" t="s">
        <v>66</v>
      </c>
      <c r="F127" s="44"/>
      <c r="G127" s="44"/>
      <c r="H127" s="44"/>
      <c r="I127" s="44"/>
      <c r="J127" s="46"/>
    </row>
    <row r="128" ht="30">
      <c r="A128" s="36" t="s">
        <v>64</v>
      </c>
      <c r="B128" s="36">
        <v>23</v>
      </c>
      <c r="C128" s="37" t="s">
        <v>268</v>
      </c>
      <c r="D128" s="36" t="s">
        <v>66</v>
      </c>
      <c r="E128" s="38" t="s">
        <v>269</v>
      </c>
      <c r="F128" s="39" t="s">
        <v>117</v>
      </c>
      <c r="G128" s="40">
        <v>11.800000000000001</v>
      </c>
      <c r="H128" s="41">
        <v>0</v>
      </c>
      <c r="I128" s="41">
        <f>ROUND(G128*H128,P4)</f>
        <v>0</v>
      </c>
      <c r="J128" s="36"/>
      <c r="O128" s="42">
        <f>I128*0.21</f>
        <v>0</v>
      </c>
      <c r="P128">
        <v>3</v>
      </c>
    </row>
    <row r="129">
      <c r="A129" s="36" t="s">
        <v>69</v>
      </c>
      <c r="B129" s="43"/>
      <c r="C129" s="44"/>
      <c r="D129" s="44"/>
      <c r="E129" s="45" t="s">
        <v>66</v>
      </c>
      <c r="F129" s="44"/>
      <c r="G129" s="44"/>
      <c r="H129" s="44"/>
      <c r="I129" s="44"/>
      <c r="J129" s="46"/>
    </row>
    <row r="130" ht="120">
      <c r="A130" s="36" t="s">
        <v>88</v>
      </c>
      <c r="B130" s="43"/>
      <c r="C130" s="44"/>
      <c r="D130" s="44"/>
      <c r="E130" s="47" t="s">
        <v>584</v>
      </c>
      <c r="F130" s="44"/>
      <c r="G130" s="44"/>
      <c r="H130" s="44"/>
      <c r="I130" s="44"/>
      <c r="J130" s="46"/>
    </row>
    <row r="131">
      <c r="A131" s="36" t="s">
        <v>70</v>
      </c>
      <c r="B131" s="43"/>
      <c r="C131" s="44"/>
      <c r="D131" s="44"/>
      <c r="E131" s="45" t="s">
        <v>66</v>
      </c>
      <c r="F131" s="44"/>
      <c r="G131" s="44"/>
      <c r="H131" s="44"/>
      <c r="I131" s="44"/>
      <c r="J131" s="46"/>
    </row>
    <row r="132">
      <c r="A132" s="30" t="s">
        <v>61</v>
      </c>
      <c r="B132" s="31"/>
      <c r="C132" s="32" t="s">
        <v>274</v>
      </c>
      <c r="D132" s="33"/>
      <c r="E132" s="30" t="s">
        <v>275</v>
      </c>
      <c r="F132" s="33"/>
      <c r="G132" s="33"/>
      <c r="H132" s="33"/>
      <c r="I132" s="34">
        <f>SUMIFS(I133:I135,A133:A135,"P")</f>
        <v>0</v>
      </c>
      <c r="J132" s="35"/>
    </row>
    <row r="133" ht="30">
      <c r="A133" s="36" t="s">
        <v>64</v>
      </c>
      <c r="B133" s="36">
        <v>28</v>
      </c>
      <c r="C133" s="37" t="s">
        <v>276</v>
      </c>
      <c r="D133" s="36" t="s">
        <v>66</v>
      </c>
      <c r="E133" s="38" t="s">
        <v>277</v>
      </c>
      <c r="F133" s="39" t="s">
        <v>117</v>
      </c>
      <c r="G133" s="40">
        <v>11.5</v>
      </c>
      <c r="H133" s="41">
        <v>0</v>
      </c>
      <c r="I133" s="41">
        <f>ROUND(G133*H133,P4)</f>
        <v>0</v>
      </c>
      <c r="J133" s="36"/>
      <c r="O133" s="42">
        <f>I133*0.21</f>
        <v>0</v>
      </c>
      <c r="P133">
        <v>3</v>
      </c>
    </row>
    <row r="134">
      <c r="A134" s="36" t="s">
        <v>69</v>
      </c>
      <c r="B134" s="43"/>
      <c r="C134" s="44"/>
      <c r="D134" s="44"/>
      <c r="E134" s="45" t="s">
        <v>66</v>
      </c>
      <c r="F134" s="44"/>
      <c r="G134" s="44"/>
      <c r="H134" s="44"/>
      <c r="I134" s="44"/>
      <c r="J134" s="46"/>
    </row>
    <row r="135">
      <c r="A135" s="36" t="s">
        <v>70</v>
      </c>
      <c r="B135" s="43"/>
      <c r="C135" s="44"/>
      <c r="D135" s="44"/>
      <c r="E135" s="45" t="s">
        <v>66</v>
      </c>
      <c r="F135" s="44"/>
      <c r="G135" s="44"/>
      <c r="H135" s="44"/>
      <c r="I135" s="44"/>
      <c r="J135" s="46"/>
    </row>
    <row r="136">
      <c r="A136" s="30" t="s">
        <v>61</v>
      </c>
      <c r="B136" s="31"/>
      <c r="C136" s="32" t="s">
        <v>152</v>
      </c>
      <c r="D136" s="33"/>
      <c r="E136" s="30" t="s">
        <v>153</v>
      </c>
      <c r="F136" s="33"/>
      <c r="G136" s="33"/>
      <c r="H136" s="33"/>
      <c r="I136" s="34">
        <f>SUMIFS(I137:I140,A137:A140,"P")</f>
        <v>0</v>
      </c>
      <c r="J136" s="35"/>
    </row>
    <row r="137">
      <c r="A137" s="36" t="s">
        <v>64</v>
      </c>
      <c r="B137" s="36">
        <v>29</v>
      </c>
      <c r="C137" s="37" t="s">
        <v>278</v>
      </c>
      <c r="D137" s="36" t="s">
        <v>66</v>
      </c>
      <c r="E137" s="38" t="s">
        <v>279</v>
      </c>
      <c r="F137" s="39" t="s">
        <v>123</v>
      </c>
      <c r="G137" s="40">
        <v>198.32696000000001</v>
      </c>
      <c r="H137" s="41">
        <v>0</v>
      </c>
      <c r="I137" s="41">
        <f>ROUND(G137*H137,P4)</f>
        <v>0</v>
      </c>
      <c r="J137" s="36"/>
      <c r="O137" s="42">
        <f>I137*0.21</f>
        <v>0</v>
      </c>
      <c r="P137">
        <v>3</v>
      </c>
    </row>
    <row r="138">
      <c r="A138" s="36" t="s">
        <v>69</v>
      </c>
      <c r="B138" s="43"/>
      <c r="C138" s="44"/>
      <c r="D138" s="44"/>
      <c r="E138" s="45" t="s">
        <v>66</v>
      </c>
      <c r="F138" s="44"/>
      <c r="G138" s="44"/>
      <c r="H138" s="44"/>
      <c r="I138" s="44"/>
      <c r="J138" s="46"/>
    </row>
    <row r="139" ht="45">
      <c r="A139" s="36" t="s">
        <v>88</v>
      </c>
      <c r="B139" s="43"/>
      <c r="C139" s="44"/>
      <c r="D139" s="44"/>
      <c r="E139" s="47" t="s">
        <v>585</v>
      </c>
      <c r="F139" s="44"/>
      <c r="G139" s="44"/>
      <c r="H139" s="44"/>
      <c r="I139" s="44"/>
      <c r="J139" s="46"/>
    </row>
    <row r="140">
      <c r="A140" s="36" t="s">
        <v>70</v>
      </c>
      <c r="B140" s="48"/>
      <c r="C140" s="49"/>
      <c r="D140" s="49"/>
      <c r="E140" s="50" t="s">
        <v>66</v>
      </c>
      <c r="F140" s="49"/>
      <c r="G140" s="49"/>
      <c r="H140" s="49"/>
      <c r="I140" s="49"/>
      <c r="J140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35</v>
      </c>
      <c r="I3" s="24">
        <f>SUMIFS(I9:I45,A9:A45,"SD")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15</v>
      </c>
      <c r="D4" s="21"/>
      <c r="E4" s="22" t="s">
        <v>183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48</v>
      </c>
      <c r="B5" s="19" t="s">
        <v>49</v>
      </c>
      <c r="C5" s="20" t="s">
        <v>35</v>
      </c>
      <c r="D5" s="21"/>
      <c r="E5" s="22" t="s">
        <v>36</v>
      </c>
      <c r="F5" s="16"/>
      <c r="G5" s="16"/>
      <c r="H5" s="16"/>
      <c r="I5" s="16"/>
      <c r="J5" s="18"/>
      <c r="O5">
        <v>0.20999999999999999</v>
      </c>
    </row>
    <row r="6">
      <c r="A6" s="25" t="s">
        <v>50</v>
      </c>
      <c r="B6" s="26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  <c r="J6" s="27" t="s">
        <v>58</v>
      </c>
    </row>
    <row r="7">
      <c r="A7" s="25"/>
      <c r="B7" s="26"/>
      <c r="C7" s="7"/>
      <c r="D7" s="7"/>
      <c r="E7" s="7"/>
      <c r="F7" s="7"/>
      <c r="G7" s="7"/>
      <c r="H7" s="7" t="s">
        <v>59</v>
      </c>
      <c r="I7" s="7" t="s">
        <v>60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61</v>
      </c>
      <c r="B9" s="31"/>
      <c r="C9" s="32" t="s">
        <v>289</v>
      </c>
      <c r="D9" s="33"/>
      <c r="E9" s="30" t="s">
        <v>185</v>
      </c>
      <c r="F9" s="33"/>
      <c r="G9" s="33"/>
      <c r="H9" s="33"/>
      <c r="I9" s="34">
        <f>SUMIFS(I10:I41,A10:A41,"P")</f>
        <v>0</v>
      </c>
      <c r="J9" s="35"/>
    </row>
    <row r="10">
      <c r="A10" s="36" t="s">
        <v>64</v>
      </c>
      <c r="B10" s="36">
        <v>8</v>
      </c>
      <c r="C10" s="37" t="s">
        <v>290</v>
      </c>
      <c r="D10" s="36" t="s">
        <v>66</v>
      </c>
      <c r="E10" s="38" t="s">
        <v>291</v>
      </c>
      <c r="F10" s="39" t="s">
        <v>292</v>
      </c>
      <c r="G10" s="40">
        <v>1.2869999999999999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69</v>
      </c>
      <c r="B11" s="43"/>
      <c r="C11" s="44"/>
      <c r="D11" s="44"/>
      <c r="E11" s="45" t="s">
        <v>66</v>
      </c>
      <c r="F11" s="44"/>
      <c r="G11" s="44"/>
      <c r="H11" s="44"/>
      <c r="I11" s="44"/>
      <c r="J11" s="46"/>
    </row>
    <row r="12" ht="105">
      <c r="A12" s="36" t="s">
        <v>88</v>
      </c>
      <c r="B12" s="43"/>
      <c r="C12" s="44"/>
      <c r="D12" s="44"/>
      <c r="E12" s="47" t="s">
        <v>586</v>
      </c>
      <c r="F12" s="44"/>
      <c r="G12" s="44"/>
      <c r="H12" s="44"/>
      <c r="I12" s="44"/>
      <c r="J12" s="46"/>
    </row>
    <row r="13">
      <c r="A13" s="36" t="s">
        <v>70</v>
      </c>
      <c r="B13" s="43"/>
      <c r="C13" s="44"/>
      <c r="D13" s="44"/>
      <c r="E13" s="45" t="s">
        <v>66</v>
      </c>
      <c r="F13" s="44"/>
      <c r="G13" s="44"/>
      <c r="H13" s="44"/>
      <c r="I13" s="44"/>
      <c r="J13" s="46"/>
    </row>
    <row r="14">
      <c r="A14" s="36" t="s">
        <v>64</v>
      </c>
      <c r="B14" s="36">
        <v>1</v>
      </c>
      <c r="C14" s="37" t="s">
        <v>204</v>
      </c>
      <c r="D14" s="36" t="s">
        <v>66</v>
      </c>
      <c r="E14" s="38" t="s">
        <v>205</v>
      </c>
      <c r="F14" s="39" t="s">
        <v>95</v>
      </c>
      <c r="G14" s="40">
        <v>1.3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69</v>
      </c>
      <c r="B15" s="43"/>
      <c r="C15" s="44"/>
      <c r="D15" s="44"/>
      <c r="E15" s="45" t="s">
        <v>66</v>
      </c>
      <c r="F15" s="44"/>
      <c r="G15" s="44"/>
      <c r="H15" s="44"/>
      <c r="I15" s="44"/>
      <c r="J15" s="46"/>
    </row>
    <row r="16" ht="60">
      <c r="A16" s="36" t="s">
        <v>88</v>
      </c>
      <c r="B16" s="43"/>
      <c r="C16" s="44"/>
      <c r="D16" s="44"/>
      <c r="E16" s="47" t="s">
        <v>587</v>
      </c>
      <c r="F16" s="44"/>
      <c r="G16" s="44"/>
      <c r="H16" s="44"/>
      <c r="I16" s="44"/>
      <c r="J16" s="46"/>
    </row>
    <row r="17">
      <c r="A17" s="36" t="s">
        <v>70</v>
      </c>
      <c r="B17" s="43"/>
      <c r="C17" s="44"/>
      <c r="D17" s="44"/>
      <c r="E17" s="45" t="s">
        <v>66</v>
      </c>
      <c r="F17" s="44"/>
      <c r="G17" s="44"/>
      <c r="H17" s="44"/>
      <c r="I17" s="44"/>
      <c r="J17" s="46"/>
    </row>
    <row r="18">
      <c r="A18" s="36" t="s">
        <v>64</v>
      </c>
      <c r="B18" s="36">
        <v>2</v>
      </c>
      <c r="C18" s="37" t="s">
        <v>207</v>
      </c>
      <c r="D18" s="36" t="s">
        <v>66</v>
      </c>
      <c r="E18" s="38" t="s">
        <v>208</v>
      </c>
      <c r="F18" s="39" t="s">
        <v>95</v>
      </c>
      <c r="G18" s="40">
        <v>1.3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69</v>
      </c>
      <c r="B19" s="43"/>
      <c r="C19" s="44"/>
      <c r="D19" s="44"/>
      <c r="E19" s="45" t="s">
        <v>66</v>
      </c>
      <c r="F19" s="44"/>
      <c r="G19" s="44"/>
      <c r="H19" s="44"/>
      <c r="I19" s="44"/>
      <c r="J19" s="46"/>
    </row>
    <row r="20" ht="60">
      <c r="A20" s="36" t="s">
        <v>88</v>
      </c>
      <c r="B20" s="43"/>
      <c r="C20" s="44"/>
      <c r="D20" s="44"/>
      <c r="E20" s="47" t="s">
        <v>587</v>
      </c>
      <c r="F20" s="44"/>
      <c r="G20" s="44"/>
      <c r="H20" s="44"/>
      <c r="I20" s="44"/>
      <c r="J20" s="46"/>
    </row>
    <row r="21">
      <c r="A21" s="36" t="s">
        <v>70</v>
      </c>
      <c r="B21" s="43"/>
      <c r="C21" s="44"/>
      <c r="D21" s="44"/>
      <c r="E21" s="45" t="s">
        <v>66</v>
      </c>
      <c r="F21" s="44"/>
      <c r="G21" s="44"/>
      <c r="H21" s="44"/>
      <c r="I21" s="44"/>
      <c r="J21" s="46"/>
    </row>
    <row r="22">
      <c r="A22" s="36" t="s">
        <v>64</v>
      </c>
      <c r="B22" s="36">
        <v>3</v>
      </c>
      <c r="C22" s="37" t="s">
        <v>295</v>
      </c>
      <c r="D22" s="36" t="s">
        <v>66</v>
      </c>
      <c r="E22" s="38" t="s">
        <v>296</v>
      </c>
      <c r="F22" s="39" t="s">
        <v>100</v>
      </c>
      <c r="G22" s="40">
        <v>13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69</v>
      </c>
      <c r="B23" s="43"/>
      <c r="C23" s="44"/>
      <c r="D23" s="44"/>
      <c r="E23" s="45" t="s">
        <v>66</v>
      </c>
      <c r="F23" s="44"/>
      <c r="G23" s="44"/>
      <c r="H23" s="44"/>
      <c r="I23" s="44"/>
      <c r="J23" s="46"/>
    </row>
    <row r="24" ht="60">
      <c r="A24" s="36" t="s">
        <v>88</v>
      </c>
      <c r="B24" s="43"/>
      <c r="C24" s="44"/>
      <c r="D24" s="44"/>
      <c r="E24" s="47" t="s">
        <v>588</v>
      </c>
      <c r="F24" s="44"/>
      <c r="G24" s="44"/>
      <c r="H24" s="44"/>
      <c r="I24" s="44"/>
      <c r="J24" s="46"/>
    </row>
    <row r="25">
      <c r="A25" s="36" t="s">
        <v>70</v>
      </c>
      <c r="B25" s="43"/>
      <c r="C25" s="44"/>
      <c r="D25" s="44"/>
      <c r="E25" s="45" t="s">
        <v>66</v>
      </c>
      <c r="F25" s="44"/>
      <c r="G25" s="44"/>
      <c r="H25" s="44"/>
      <c r="I25" s="44"/>
      <c r="J25" s="46"/>
    </row>
    <row r="26">
      <c r="A26" s="36" t="s">
        <v>64</v>
      </c>
      <c r="B26" s="36">
        <v>4</v>
      </c>
      <c r="C26" s="37" t="s">
        <v>298</v>
      </c>
      <c r="D26" s="36" t="s">
        <v>66</v>
      </c>
      <c r="E26" s="38" t="s">
        <v>299</v>
      </c>
      <c r="F26" s="39" t="s">
        <v>95</v>
      </c>
      <c r="G26" s="40">
        <v>1.3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69</v>
      </c>
      <c r="B27" s="43"/>
      <c r="C27" s="44"/>
      <c r="D27" s="44"/>
      <c r="E27" s="45" t="s">
        <v>66</v>
      </c>
      <c r="F27" s="44"/>
      <c r="G27" s="44"/>
      <c r="H27" s="44"/>
      <c r="I27" s="44"/>
      <c r="J27" s="46"/>
    </row>
    <row r="28" ht="60">
      <c r="A28" s="36" t="s">
        <v>88</v>
      </c>
      <c r="B28" s="43"/>
      <c r="C28" s="44"/>
      <c r="D28" s="44"/>
      <c r="E28" s="47" t="s">
        <v>587</v>
      </c>
      <c r="F28" s="44"/>
      <c r="G28" s="44"/>
      <c r="H28" s="44"/>
      <c r="I28" s="44"/>
      <c r="J28" s="46"/>
    </row>
    <row r="29">
      <c r="A29" s="36" t="s">
        <v>70</v>
      </c>
      <c r="B29" s="43"/>
      <c r="C29" s="44"/>
      <c r="D29" s="44"/>
      <c r="E29" s="45" t="s">
        <v>66</v>
      </c>
      <c r="F29" s="44"/>
      <c r="G29" s="44"/>
      <c r="H29" s="44"/>
      <c r="I29" s="44"/>
      <c r="J29" s="46"/>
    </row>
    <row r="30">
      <c r="A30" s="36" t="s">
        <v>64</v>
      </c>
      <c r="B30" s="36">
        <v>5</v>
      </c>
      <c r="C30" s="37" t="s">
        <v>300</v>
      </c>
      <c r="D30" s="36" t="s">
        <v>66</v>
      </c>
      <c r="E30" s="38" t="s">
        <v>301</v>
      </c>
      <c r="F30" s="39" t="s">
        <v>100</v>
      </c>
      <c r="G30" s="40">
        <v>13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69</v>
      </c>
      <c r="B31" s="43"/>
      <c r="C31" s="44"/>
      <c r="D31" s="44"/>
      <c r="E31" s="45" t="s">
        <v>66</v>
      </c>
      <c r="F31" s="44"/>
      <c r="G31" s="44"/>
      <c r="H31" s="44"/>
      <c r="I31" s="44"/>
      <c r="J31" s="46"/>
    </row>
    <row r="32" ht="60">
      <c r="A32" s="36" t="s">
        <v>88</v>
      </c>
      <c r="B32" s="43"/>
      <c r="C32" s="44"/>
      <c r="D32" s="44"/>
      <c r="E32" s="47" t="s">
        <v>588</v>
      </c>
      <c r="F32" s="44"/>
      <c r="G32" s="44"/>
      <c r="H32" s="44"/>
      <c r="I32" s="44"/>
      <c r="J32" s="46"/>
    </row>
    <row r="33">
      <c r="A33" s="36" t="s">
        <v>70</v>
      </c>
      <c r="B33" s="43"/>
      <c r="C33" s="44"/>
      <c r="D33" s="44"/>
      <c r="E33" s="45" t="s">
        <v>66</v>
      </c>
      <c r="F33" s="44"/>
      <c r="G33" s="44"/>
      <c r="H33" s="44"/>
      <c r="I33" s="44"/>
      <c r="J33" s="46"/>
    </row>
    <row r="34">
      <c r="A34" s="36" t="s">
        <v>64</v>
      </c>
      <c r="B34" s="36">
        <v>6</v>
      </c>
      <c r="C34" s="37" t="s">
        <v>302</v>
      </c>
      <c r="D34" s="36" t="s">
        <v>66</v>
      </c>
      <c r="E34" s="38" t="s">
        <v>303</v>
      </c>
      <c r="F34" s="39" t="s">
        <v>100</v>
      </c>
      <c r="G34" s="40">
        <v>13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69</v>
      </c>
      <c r="B35" s="43"/>
      <c r="C35" s="44"/>
      <c r="D35" s="44"/>
      <c r="E35" s="45" t="s">
        <v>66</v>
      </c>
      <c r="F35" s="44"/>
      <c r="G35" s="44"/>
      <c r="H35" s="44"/>
      <c r="I35" s="44"/>
      <c r="J35" s="46"/>
    </row>
    <row r="36" ht="60">
      <c r="A36" s="36" t="s">
        <v>88</v>
      </c>
      <c r="B36" s="43"/>
      <c r="C36" s="44"/>
      <c r="D36" s="44"/>
      <c r="E36" s="47" t="s">
        <v>588</v>
      </c>
      <c r="F36" s="44"/>
      <c r="G36" s="44"/>
      <c r="H36" s="44"/>
      <c r="I36" s="44"/>
      <c r="J36" s="46"/>
    </row>
    <row r="37">
      <c r="A37" s="36" t="s">
        <v>70</v>
      </c>
      <c r="B37" s="43"/>
      <c r="C37" s="44"/>
      <c r="D37" s="44"/>
      <c r="E37" s="45" t="s">
        <v>66</v>
      </c>
      <c r="F37" s="44"/>
      <c r="G37" s="44"/>
      <c r="H37" s="44"/>
      <c r="I37" s="44"/>
      <c r="J37" s="46"/>
    </row>
    <row r="38">
      <c r="A38" s="36" t="s">
        <v>64</v>
      </c>
      <c r="B38" s="36">
        <v>7</v>
      </c>
      <c r="C38" s="37" t="s">
        <v>304</v>
      </c>
      <c r="D38" s="36" t="s">
        <v>66</v>
      </c>
      <c r="E38" s="38" t="s">
        <v>305</v>
      </c>
      <c r="F38" s="39" t="s">
        <v>100</v>
      </c>
      <c r="G38" s="40">
        <v>13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69</v>
      </c>
      <c r="B39" s="43"/>
      <c r="C39" s="44"/>
      <c r="D39" s="44"/>
      <c r="E39" s="45" t="s">
        <v>66</v>
      </c>
      <c r="F39" s="44"/>
      <c r="G39" s="44"/>
      <c r="H39" s="44"/>
      <c r="I39" s="44"/>
      <c r="J39" s="46"/>
    </row>
    <row r="40" ht="60">
      <c r="A40" s="36" t="s">
        <v>88</v>
      </c>
      <c r="B40" s="43"/>
      <c r="C40" s="44"/>
      <c r="D40" s="44"/>
      <c r="E40" s="47" t="s">
        <v>588</v>
      </c>
      <c r="F40" s="44"/>
      <c r="G40" s="44"/>
      <c r="H40" s="44"/>
      <c r="I40" s="44"/>
      <c r="J40" s="46"/>
    </row>
    <row r="41">
      <c r="A41" s="36" t="s">
        <v>70</v>
      </c>
      <c r="B41" s="43"/>
      <c r="C41" s="44"/>
      <c r="D41" s="44"/>
      <c r="E41" s="45" t="s">
        <v>66</v>
      </c>
      <c r="F41" s="44"/>
      <c r="G41" s="44"/>
      <c r="H41" s="44"/>
      <c r="I41" s="44"/>
      <c r="J41" s="46"/>
    </row>
    <row r="42">
      <c r="A42" s="30" t="s">
        <v>61</v>
      </c>
      <c r="B42" s="31"/>
      <c r="C42" s="32" t="s">
        <v>589</v>
      </c>
      <c r="D42" s="33"/>
      <c r="E42" s="30" t="s">
        <v>590</v>
      </c>
      <c r="F42" s="33"/>
      <c r="G42" s="33"/>
      <c r="H42" s="33"/>
      <c r="I42" s="34">
        <f>SUMIFS(I43:I45,A43:A45,"P")</f>
        <v>0</v>
      </c>
      <c r="J42" s="35"/>
    </row>
    <row r="43">
      <c r="A43" s="36" t="s">
        <v>64</v>
      </c>
      <c r="B43" s="36">
        <v>9</v>
      </c>
      <c r="C43" s="37" t="s">
        <v>591</v>
      </c>
      <c r="D43" s="36" t="s">
        <v>66</v>
      </c>
      <c r="E43" s="38" t="s">
        <v>592</v>
      </c>
      <c r="F43" s="39" t="s">
        <v>593</v>
      </c>
      <c r="G43" s="40">
        <v>1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 ht="60">
      <c r="A44" s="36" t="s">
        <v>69</v>
      </c>
      <c r="B44" s="43"/>
      <c r="C44" s="44"/>
      <c r="D44" s="44"/>
      <c r="E44" s="38" t="s">
        <v>594</v>
      </c>
      <c r="F44" s="44"/>
      <c r="G44" s="44"/>
      <c r="H44" s="44"/>
      <c r="I44" s="44"/>
      <c r="J44" s="46"/>
    </row>
    <row r="45">
      <c r="A45" s="36" t="s">
        <v>70</v>
      </c>
      <c r="B45" s="48"/>
      <c r="C45" s="49"/>
      <c r="D45" s="49"/>
      <c r="E45" s="50" t="s">
        <v>66</v>
      </c>
      <c r="F45" s="49"/>
      <c r="G45" s="49"/>
      <c r="H45" s="49"/>
      <c r="I45" s="49"/>
      <c r="J4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37</v>
      </c>
      <c r="I3" s="24">
        <f>SUMIFS(I9:I189,A9:A189,"SD")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15</v>
      </c>
      <c r="D4" s="21"/>
      <c r="E4" s="22" t="s">
        <v>183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48</v>
      </c>
      <c r="B5" s="19" t="s">
        <v>49</v>
      </c>
      <c r="C5" s="20" t="s">
        <v>37</v>
      </c>
      <c r="D5" s="21"/>
      <c r="E5" s="22" t="s">
        <v>38</v>
      </c>
      <c r="F5" s="16"/>
      <c r="G5" s="16"/>
      <c r="H5" s="16"/>
      <c r="I5" s="16"/>
      <c r="J5" s="18"/>
      <c r="O5">
        <v>0.20999999999999999</v>
      </c>
    </row>
    <row r="6">
      <c r="A6" s="25" t="s">
        <v>50</v>
      </c>
      <c r="B6" s="26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  <c r="J6" s="27" t="s">
        <v>58</v>
      </c>
    </row>
    <row r="7">
      <c r="A7" s="25"/>
      <c r="B7" s="26"/>
      <c r="C7" s="7"/>
      <c r="D7" s="7"/>
      <c r="E7" s="7"/>
      <c r="F7" s="7"/>
      <c r="G7" s="7"/>
      <c r="H7" s="7" t="s">
        <v>59</v>
      </c>
      <c r="I7" s="7" t="s">
        <v>60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61</v>
      </c>
      <c r="B9" s="31"/>
      <c r="C9" s="32" t="s">
        <v>184</v>
      </c>
      <c r="D9" s="33"/>
      <c r="E9" s="30" t="s">
        <v>185</v>
      </c>
      <c r="F9" s="33"/>
      <c r="G9" s="33"/>
      <c r="H9" s="33"/>
      <c r="I9" s="34">
        <f>SUMIFS(I10:I49,A10:A49,"P")</f>
        <v>0</v>
      </c>
      <c r="J9" s="35"/>
    </row>
    <row r="10">
      <c r="A10" s="36" t="s">
        <v>64</v>
      </c>
      <c r="B10" s="36">
        <v>1</v>
      </c>
      <c r="C10" s="37" t="s">
        <v>192</v>
      </c>
      <c r="D10" s="36" t="s">
        <v>66</v>
      </c>
      <c r="E10" s="38" t="s">
        <v>193</v>
      </c>
      <c r="F10" s="39" t="s">
        <v>100</v>
      </c>
      <c r="G10" s="40">
        <v>36.350000000000001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69</v>
      </c>
      <c r="B11" s="43"/>
      <c r="C11" s="44"/>
      <c r="D11" s="44"/>
      <c r="E11" s="45" t="s">
        <v>66</v>
      </c>
      <c r="F11" s="44"/>
      <c r="G11" s="44"/>
      <c r="H11" s="44"/>
      <c r="I11" s="44"/>
      <c r="J11" s="46"/>
    </row>
    <row r="12" ht="90">
      <c r="A12" s="36" t="s">
        <v>88</v>
      </c>
      <c r="B12" s="43"/>
      <c r="C12" s="44"/>
      <c r="D12" s="44"/>
      <c r="E12" s="47" t="s">
        <v>595</v>
      </c>
      <c r="F12" s="44"/>
      <c r="G12" s="44"/>
      <c r="H12" s="44"/>
      <c r="I12" s="44"/>
      <c r="J12" s="46"/>
    </row>
    <row r="13">
      <c r="A13" s="36" t="s">
        <v>70</v>
      </c>
      <c r="B13" s="43"/>
      <c r="C13" s="44"/>
      <c r="D13" s="44"/>
      <c r="E13" s="45" t="s">
        <v>66</v>
      </c>
      <c r="F13" s="44"/>
      <c r="G13" s="44"/>
      <c r="H13" s="44"/>
      <c r="I13" s="44"/>
      <c r="J13" s="46"/>
    </row>
    <row r="14">
      <c r="A14" s="36" t="s">
        <v>64</v>
      </c>
      <c r="B14" s="36">
        <v>2</v>
      </c>
      <c r="C14" s="37" t="s">
        <v>198</v>
      </c>
      <c r="D14" s="36" t="s">
        <v>66</v>
      </c>
      <c r="E14" s="38" t="s">
        <v>199</v>
      </c>
      <c r="F14" s="39" t="s">
        <v>95</v>
      </c>
      <c r="G14" s="40">
        <v>12.565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69</v>
      </c>
      <c r="B15" s="43"/>
      <c r="C15" s="44"/>
      <c r="D15" s="44"/>
      <c r="E15" s="45" t="s">
        <v>66</v>
      </c>
      <c r="F15" s="44"/>
      <c r="G15" s="44"/>
      <c r="H15" s="44"/>
      <c r="I15" s="44"/>
      <c r="J15" s="46"/>
    </row>
    <row r="16" ht="30">
      <c r="A16" s="36" t="s">
        <v>88</v>
      </c>
      <c r="B16" s="43"/>
      <c r="C16" s="44"/>
      <c r="D16" s="44"/>
      <c r="E16" s="47" t="s">
        <v>596</v>
      </c>
      <c r="F16" s="44"/>
      <c r="G16" s="44"/>
      <c r="H16" s="44"/>
      <c r="I16" s="44"/>
      <c r="J16" s="46"/>
    </row>
    <row r="17">
      <c r="A17" s="36" t="s">
        <v>70</v>
      </c>
      <c r="B17" s="43"/>
      <c r="C17" s="44"/>
      <c r="D17" s="44"/>
      <c r="E17" s="45" t="s">
        <v>66</v>
      </c>
      <c r="F17" s="44"/>
      <c r="G17" s="44"/>
      <c r="H17" s="44"/>
      <c r="I17" s="44"/>
      <c r="J17" s="46"/>
    </row>
    <row r="18">
      <c r="A18" s="36" t="s">
        <v>64</v>
      </c>
      <c r="B18" s="36">
        <v>3</v>
      </c>
      <c r="C18" s="37" t="s">
        <v>201</v>
      </c>
      <c r="D18" s="36" t="s">
        <v>66</v>
      </c>
      <c r="E18" s="38" t="s">
        <v>202</v>
      </c>
      <c r="F18" s="39" t="s">
        <v>95</v>
      </c>
      <c r="G18" s="40">
        <v>36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69</v>
      </c>
      <c r="B19" s="43"/>
      <c r="C19" s="44"/>
      <c r="D19" s="44"/>
      <c r="E19" s="45" t="s">
        <v>66</v>
      </c>
      <c r="F19" s="44"/>
      <c r="G19" s="44"/>
      <c r="H19" s="44"/>
      <c r="I19" s="44"/>
      <c r="J19" s="46"/>
    </row>
    <row r="20" ht="75">
      <c r="A20" s="36" t="s">
        <v>88</v>
      </c>
      <c r="B20" s="43"/>
      <c r="C20" s="44"/>
      <c r="D20" s="44"/>
      <c r="E20" s="47" t="s">
        <v>597</v>
      </c>
      <c r="F20" s="44"/>
      <c r="G20" s="44"/>
      <c r="H20" s="44"/>
      <c r="I20" s="44"/>
      <c r="J20" s="46"/>
    </row>
    <row r="21">
      <c r="A21" s="36" t="s">
        <v>70</v>
      </c>
      <c r="B21" s="43"/>
      <c r="C21" s="44"/>
      <c r="D21" s="44"/>
      <c r="E21" s="45" t="s">
        <v>66</v>
      </c>
      <c r="F21" s="44"/>
      <c r="G21" s="44"/>
      <c r="H21" s="44"/>
      <c r="I21" s="44"/>
      <c r="J21" s="46"/>
    </row>
    <row r="22">
      <c r="A22" s="36" t="s">
        <v>64</v>
      </c>
      <c r="B22" s="36">
        <v>4</v>
      </c>
      <c r="C22" s="37" t="s">
        <v>204</v>
      </c>
      <c r="D22" s="36" t="s">
        <v>66</v>
      </c>
      <c r="E22" s="38" t="s">
        <v>205</v>
      </c>
      <c r="F22" s="39" t="s">
        <v>95</v>
      </c>
      <c r="G22" s="40">
        <v>36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69</v>
      </c>
      <c r="B23" s="43"/>
      <c r="C23" s="44"/>
      <c r="D23" s="44"/>
      <c r="E23" s="45" t="s">
        <v>66</v>
      </c>
      <c r="F23" s="44"/>
      <c r="G23" s="44"/>
      <c r="H23" s="44"/>
      <c r="I23" s="44"/>
      <c r="J23" s="46"/>
    </row>
    <row r="24" ht="90">
      <c r="A24" s="36" t="s">
        <v>88</v>
      </c>
      <c r="B24" s="43"/>
      <c r="C24" s="44"/>
      <c r="D24" s="44"/>
      <c r="E24" s="47" t="s">
        <v>598</v>
      </c>
      <c r="F24" s="44"/>
      <c r="G24" s="44"/>
      <c r="H24" s="44"/>
      <c r="I24" s="44"/>
      <c r="J24" s="46"/>
    </row>
    <row r="25">
      <c r="A25" s="36" t="s">
        <v>70</v>
      </c>
      <c r="B25" s="43"/>
      <c r="C25" s="44"/>
      <c r="D25" s="44"/>
      <c r="E25" s="45" t="s">
        <v>66</v>
      </c>
      <c r="F25" s="44"/>
      <c r="G25" s="44"/>
      <c r="H25" s="44"/>
      <c r="I25" s="44"/>
      <c r="J25" s="46"/>
    </row>
    <row r="26">
      <c r="A26" s="36" t="s">
        <v>64</v>
      </c>
      <c r="B26" s="36">
        <v>5</v>
      </c>
      <c r="C26" s="37" t="s">
        <v>207</v>
      </c>
      <c r="D26" s="36" t="s">
        <v>66</v>
      </c>
      <c r="E26" s="38" t="s">
        <v>208</v>
      </c>
      <c r="F26" s="39" t="s">
        <v>95</v>
      </c>
      <c r="G26" s="40">
        <v>36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69</v>
      </c>
      <c r="B27" s="43"/>
      <c r="C27" s="44"/>
      <c r="D27" s="44"/>
      <c r="E27" s="45" t="s">
        <v>66</v>
      </c>
      <c r="F27" s="44"/>
      <c r="G27" s="44"/>
      <c r="H27" s="44"/>
      <c r="I27" s="44"/>
      <c r="J27" s="46"/>
    </row>
    <row r="28" ht="90">
      <c r="A28" s="36" t="s">
        <v>88</v>
      </c>
      <c r="B28" s="43"/>
      <c r="C28" s="44"/>
      <c r="D28" s="44"/>
      <c r="E28" s="47" t="s">
        <v>598</v>
      </c>
      <c r="F28" s="44"/>
      <c r="G28" s="44"/>
      <c r="H28" s="44"/>
      <c r="I28" s="44"/>
      <c r="J28" s="46"/>
    </row>
    <row r="29">
      <c r="A29" s="36" t="s">
        <v>70</v>
      </c>
      <c r="B29" s="43"/>
      <c r="C29" s="44"/>
      <c r="D29" s="44"/>
      <c r="E29" s="45" t="s">
        <v>66</v>
      </c>
      <c r="F29" s="44"/>
      <c r="G29" s="44"/>
      <c r="H29" s="44"/>
      <c r="I29" s="44"/>
      <c r="J29" s="46"/>
    </row>
    <row r="30">
      <c r="A30" s="36" t="s">
        <v>64</v>
      </c>
      <c r="B30" s="36">
        <v>6</v>
      </c>
      <c r="C30" s="37" t="s">
        <v>209</v>
      </c>
      <c r="D30" s="36" t="s">
        <v>66</v>
      </c>
      <c r="E30" s="38" t="s">
        <v>210</v>
      </c>
      <c r="F30" s="39" t="s">
        <v>95</v>
      </c>
      <c r="G30" s="40">
        <v>66.75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69</v>
      </c>
      <c r="B31" s="43"/>
      <c r="C31" s="44"/>
      <c r="D31" s="44"/>
      <c r="E31" s="45" t="s">
        <v>66</v>
      </c>
      <c r="F31" s="44"/>
      <c r="G31" s="44"/>
      <c r="H31" s="44"/>
      <c r="I31" s="44"/>
      <c r="J31" s="46"/>
    </row>
    <row r="32" ht="165">
      <c r="A32" s="36" t="s">
        <v>88</v>
      </c>
      <c r="B32" s="43"/>
      <c r="C32" s="44"/>
      <c r="D32" s="44"/>
      <c r="E32" s="47" t="s">
        <v>599</v>
      </c>
      <c r="F32" s="44"/>
      <c r="G32" s="44"/>
      <c r="H32" s="44"/>
      <c r="I32" s="44"/>
      <c r="J32" s="46"/>
    </row>
    <row r="33">
      <c r="A33" s="36" t="s">
        <v>70</v>
      </c>
      <c r="B33" s="43"/>
      <c r="C33" s="44"/>
      <c r="D33" s="44"/>
      <c r="E33" s="45" t="s">
        <v>66</v>
      </c>
      <c r="F33" s="44"/>
      <c r="G33" s="44"/>
      <c r="H33" s="44"/>
      <c r="I33" s="44"/>
      <c r="J33" s="46"/>
    </row>
    <row r="34">
      <c r="A34" s="36" t="s">
        <v>64</v>
      </c>
      <c r="B34" s="36">
        <v>7</v>
      </c>
      <c r="C34" s="37" t="s">
        <v>211</v>
      </c>
      <c r="D34" s="36" t="s">
        <v>66</v>
      </c>
      <c r="E34" s="38" t="s">
        <v>212</v>
      </c>
      <c r="F34" s="39" t="s">
        <v>100</v>
      </c>
      <c r="G34" s="40">
        <v>143.90000000000001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69</v>
      </c>
      <c r="B35" s="43"/>
      <c r="C35" s="44"/>
      <c r="D35" s="44"/>
      <c r="E35" s="45" t="s">
        <v>66</v>
      </c>
      <c r="F35" s="44"/>
      <c r="G35" s="44"/>
      <c r="H35" s="44"/>
      <c r="I35" s="44"/>
      <c r="J35" s="46"/>
    </row>
    <row r="36" ht="90">
      <c r="A36" s="36" t="s">
        <v>88</v>
      </c>
      <c r="B36" s="43"/>
      <c r="C36" s="44"/>
      <c r="D36" s="44"/>
      <c r="E36" s="47" t="s">
        <v>600</v>
      </c>
      <c r="F36" s="44"/>
      <c r="G36" s="44"/>
      <c r="H36" s="44"/>
      <c r="I36" s="44"/>
      <c r="J36" s="46"/>
    </row>
    <row r="37">
      <c r="A37" s="36" t="s">
        <v>70</v>
      </c>
      <c r="B37" s="43"/>
      <c r="C37" s="44"/>
      <c r="D37" s="44"/>
      <c r="E37" s="45" t="s">
        <v>66</v>
      </c>
      <c r="F37" s="44"/>
      <c r="G37" s="44"/>
      <c r="H37" s="44"/>
      <c r="I37" s="44"/>
      <c r="J37" s="46"/>
    </row>
    <row r="38">
      <c r="A38" s="36" t="s">
        <v>64</v>
      </c>
      <c r="B38" s="36">
        <v>8</v>
      </c>
      <c r="C38" s="37" t="s">
        <v>316</v>
      </c>
      <c r="D38" s="36" t="s">
        <v>66</v>
      </c>
      <c r="E38" s="38" t="s">
        <v>215</v>
      </c>
      <c r="F38" s="39" t="s">
        <v>100</v>
      </c>
      <c r="G38" s="40">
        <v>143.90000000000001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 ht="30">
      <c r="A39" s="36" t="s">
        <v>69</v>
      </c>
      <c r="B39" s="43"/>
      <c r="C39" s="44"/>
      <c r="D39" s="44"/>
      <c r="E39" s="38" t="s">
        <v>216</v>
      </c>
      <c r="F39" s="44"/>
      <c r="G39" s="44"/>
      <c r="H39" s="44"/>
      <c r="I39" s="44"/>
      <c r="J39" s="46"/>
    </row>
    <row r="40" ht="270">
      <c r="A40" s="36" t="s">
        <v>88</v>
      </c>
      <c r="B40" s="43"/>
      <c r="C40" s="44"/>
      <c r="D40" s="44"/>
      <c r="E40" s="47" t="s">
        <v>601</v>
      </c>
      <c r="F40" s="44"/>
      <c r="G40" s="44"/>
      <c r="H40" s="44"/>
      <c r="I40" s="44"/>
      <c r="J40" s="46"/>
    </row>
    <row r="41">
      <c r="A41" s="36" t="s">
        <v>70</v>
      </c>
      <c r="B41" s="43"/>
      <c r="C41" s="44"/>
      <c r="D41" s="44"/>
      <c r="E41" s="45" t="s">
        <v>66</v>
      </c>
      <c r="F41" s="44"/>
      <c r="G41" s="44"/>
      <c r="H41" s="44"/>
      <c r="I41" s="44"/>
      <c r="J41" s="46"/>
    </row>
    <row r="42">
      <c r="A42" s="36" t="s">
        <v>64</v>
      </c>
      <c r="B42" s="36">
        <v>9</v>
      </c>
      <c r="C42" s="37" t="s">
        <v>214</v>
      </c>
      <c r="D42" s="36" t="s">
        <v>66</v>
      </c>
      <c r="E42" s="38" t="s">
        <v>318</v>
      </c>
      <c r="F42" s="39" t="s">
        <v>127</v>
      </c>
      <c r="G42" s="40">
        <v>3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69</v>
      </c>
      <c r="B43" s="43"/>
      <c r="C43" s="44"/>
      <c r="D43" s="44"/>
      <c r="E43" s="45" t="s">
        <v>66</v>
      </c>
      <c r="F43" s="44"/>
      <c r="G43" s="44"/>
      <c r="H43" s="44"/>
      <c r="I43" s="44"/>
      <c r="J43" s="46"/>
    </row>
    <row r="44" ht="30">
      <c r="A44" s="36" t="s">
        <v>88</v>
      </c>
      <c r="B44" s="43"/>
      <c r="C44" s="44"/>
      <c r="D44" s="44"/>
      <c r="E44" s="47" t="s">
        <v>602</v>
      </c>
      <c r="F44" s="44"/>
      <c r="G44" s="44"/>
      <c r="H44" s="44"/>
      <c r="I44" s="44"/>
      <c r="J44" s="46"/>
    </row>
    <row r="45">
      <c r="A45" s="36" t="s">
        <v>70</v>
      </c>
      <c r="B45" s="43"/>
      <c r="C45" s="44"/>
      <c r="D45" s="44"/>
      <c r="E45" s="45" t="s">
        <v>66</v>
      </c>
      <c r="F45" s="44"/>
      <c r="G45" s="44"/>
      <c r="H45" s="44"/>
      <c r="I45" s="44"/>
      <c r="J45" s="46"/>
    </row>
    <row r="46">
      <c r="A46" s="36" t="s">
        <v>64</v>
      </c>
      <c r="B46" s="36">
        <v>10</v>
      </c>
      <c r="C46" s="37" t="s">
        <v>320</v>
      </c>
      <c r="D46" s="36" t="s">
        <v>66</v>
      </c>
      <c r="E46" s="38" t="s">
        <v>323</v>
      </c>
      <c r="F46" s="39" t="s">
        <v>100</v>
      </c>
      <c r="G46" s="40">
        <v>40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69</v>
      </c>
      <c r="B47" s="43"/>
      <c r="C47" s="44"/>
      <c r="D47" s="44"/>
      <c r="E47" s="45" t="s">
        <v>66</v>
      </c>
      <c r="F47" s="44"/>
      <c r="G47" s="44"/>
      <c r="H47" s="44"/>
      <c r="I47" s="44"/>
      <c r="J47" s="46"/>
    </row>
    <row r="48" ht="30">
      <c r="A48" s="36" t="s">
        <v>88</v>
      </c>
      <c r="B48" s="43"/>
      <c r="C48" s="44"/>
      <c r="D48" s="44"/>
      <c r="E48" s="47" t="s">
        <v>603</v>
      </c>
      <c r="F48" s="44"/>
      <c r="G48" s="44"/>
      <c r="H48" s="44"/>
      <c r="I48" s="44"/>
      <c r="J48" s="46"/>
    </row>
    <row r="49">
      <c r="A49" s="36" t="s">
        <v>70</v>
      </c>
      <c r="B49" s="43"/>
      <c r="C49" s="44"/>
      <c r="D49" s="44"/>
      <c r="E49" s="45" t="s">
        <v>66</v>
      </c>
      <c r="F49" s="44"/>
      <c r="G49" s="44"/>
      <c r="H49" s="44"/>
      <c r="I49" s="44"/>
      <c r="J49" s="46"/>
    </row>
    <row r="50">
      <c r="A50" s="30" t="s">
        <v>61</v>
      </c>
      <c r="B50" s="31"/>
      <c r="C50" s="32" t="s">
        <v>91</v>
      </c>
      <c r="D50" s="33"/>
      <c r="E50" s="30" t="s">
        <v>92</v>
      </c>
      <c r="F50" s="33"/>
      <c r="G50" s="33"/>
      <c r="H50" s="33"/>
      <c r="I50" s="34">
        <f>SUMIFS(I51:I54,A51:A54,"P")</f>
        <v>0</v>
      </c>
      <c r="J50" s="35"/>
    </row>
    <row r="51">
      <c r="A51" s="36" t="s">
        <v>64</v>
      </c>
      <c r="B51" s="36">
        <v>11</v>
      </c>
      <c r="C51" s="37" t="s">
        <v>218</v>
      </c>
      <c r="D51" s="36" t="s">
        <v>66</v>
      </c>
      <c r="E51" s="38" t="s">
        <v>219</v>
      </c>
      <c r="F51" s="39" t="s">
        <v>95</v>
      </c>
      <c r="G51" s="40">
        <v>15.077999999999999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>
      <c r="A52" s="36" t="s">
        <v>69</v>
      </c>
      <c r="B52" s="43"/>
      <c r="C52" s="44"/>
      <c r="D52" s="44"/>
      <c r="E52" s="45" t="s">
        <v>66</v>
      </c>
      <c r="F52" s="44"/>
      <c r="G52" s="44"/>
      <c r="H52" s="44"/>
      <c r="I52" s="44"/>
      <c r="J52" s="46"/>
    </row>
    <row r="53" ht="60">
      <c r="A53" s="36" t="s">
        <v>88</v>
      </c>
      <c r="B53" s="43"/>
      <c r="C53" s="44"/>
      <c r="D53" s="44"/>
      <c r="E53" s="47" t="s">
        <v>604</v>
      </c>
      <c r="F53" s="44"/>
      <c r="G53" s="44"/>
      <c r="H53" s="44"/>
      <c r="I53" s="44"/>
      <c r="J53" s="46"/>
    </row>
    <row r="54">
      <c r="A54" s="36" t="s">
        <v>70</v>
      </c>
      <c r="B54" s="43"/>
      <c r="C54" s="44"/>
      <c r="D54" s="44"/>
      <c r="E54" s="45" t="s">
        <v>66</v>
      </c>
      <c r="F54" s="44"/>
      <c r="G54" s="44"/>
      <c r="H54" s="44"/>
      <c r="I54" s="44"/>
      <c r="J54" s="46"/>
    </row>
    <row r="55">
      <c r="A55" s="30" t="s">
        <v>61</v>
      </c>
      <c r="B55" s="31"/>
      <c r="C55" s="32" t="s">
        <v>224</v>
      </c>
      <c r="D55" s="33"/>
      <c r="E55" s="30" t="s">
        <v>225</v>
      </c>
      <c r="F55" s="33"/>
      <c r="G55" s="33"/>
      <c r="H55" s="33"/>
      <c r="I55" s="34">
        <f>SUMIFS(I56:I111,A56:A111,"P")</f>
        <v>0</v>
      </c>
      <c r="J55" s="35"/>
    </row>
    <row r="56" ht="30">
      <c r="A56" s="36" t="s">
        <v>64</v>
      </c>
      <c r="B56" s="36">
        <v>12</v>
      </c>
      <c r="C56" s="37" t="s">
        <v>230</v>
      </c>
      <c r="D56" s="36" t="s">
        <v>66</v>
      </c>
      <c r="E56" s="38" t="s">
        <v>231</v>
      </c>
      <c r="F56" s="39" t="s">
        <v>100</v>
      </c>
      <c r="G56" s="40">
        <v>92.049999999999997</v>
      </c>
      <c r="H56" s="41">
        <v>0</v>
      </c>
      <c r="I56" s="41">
        <f>ROUND(G56*H56,P4)</f>
        <v>0</v>
      </c>
      <c r="J56" s="36"/>
      <c r="O56" s="42">
        <f>I56*0.21</f>
        <v>0</v>
      </c>
      <c r="P56">
        <v>3</v>
      </c>
    </row>
    <row r="57">
      <c r="A57" s="36" t="s">
        <v>69</v>
      </c>
      <c r="B57" s="43"/>
      <c r="C57" s="44"/>
      <c r="D57" s="44"/>
      <c r="E57" s="45" t="s">
        <v>66</v>
      </c>
      <c r="F57" s="44"/>
      <c r="G57" s="44"/>
      <c r="H57" s="44"/>
      <c r="I57" s="44"/>
      <c r="J57" s="46"/>
    </row>
    <row r="58" ht="30">
      <c r="A58" s="36" t="s">
        <v>88</v>
      </c>
      <c r="B58" s="43"/>
      <c r="C58" s="44"/>
      <c r="D58" s="44"/>
      <c r="E58" s="47" t="s">
        <v>605</v>
      </c>
      <c r="F58" s="44"/>
      <c r="G58" s="44"/>
      <c r="H58" s="44"/>
      <c r="I58" s="44"/>
      <c r="J58" s="46"/>
    </row>
    <row r="59">
      <c r="A59" s="36" t="s">
        <v>70</v>
      </c>
      <c r="B59" s="43"/>
      <c r="C59" s="44"/>
      <c r="D59" s="44"/>
      <c r="E59" s="45" t="s">
        <v>66</v>
      </c>
      <c r="F59" s="44"/>
      <c r="G59" s="44"/>
      <c r="H59" s="44"/>
      <c r="I59" s="44"/>
      <c r="J59" s="46"/>
    </row>
    <row r="60" ht="30">
      <c r="A60" s="36" t="s">
        <v>64</v>
      </c>
      <c r="B60" s="36">
        <v>13</v>
      </c>
      <c r="C60" s="37" t="s">
        <v>380</v>
      </c>
      <c r="D60" s="36" t="s">
        <v>66</v>
      </c>
      <c r="E60" s="38" t="s">
        <v>381</v>
      </c>
      <c r="F60" s="39" t="s">
        <v>100</v>
      </c>
      <c r="G60" s="40">
        <v>51.850000000000001</v>
      </c>
      <c r="H60" s="41">
        <v>0</v>
      </c>
      <c r="I60" s="41">
        <f>ROUND(G60*H60,P4)</f>
        <v>0</v>
      </c>
      <c r="J60" s="36"/>
      <c r="O60" s="42">
        <f>I60*0.21</f>
        <v>0</v>
      </c>
      <c r="P60">
        <v>3</v>
      </c>
    </row>
    <row r="61">
      <c r="A61" s="36" t="s">
        <v>69</v>
      </c>
      <c r="B61" s="43"/>
      <c r="C61" s="44"/>
      <c r="D61" s="44"/>
      <c r="E61" s="45" t="s">
        <v>66</v>
      </c>
      <c r="F61" s="44"/>
      <c r="G61" s="44"/>
      <c r="H61" s="44"/>
      <c r="I61" s="44"/>
      <c r="J61" s="46"/>
    </row>
    <row r="62" ht="45">
      <c r="A62" s="36" t="s">
        <v>88</v>
      </c>
      <c r="B62" s="43"/>
      <c r="C62" s="44"/>
      <c r="D62" s="44"/>
      <c r="E62" s="47" t="s">
        <v>606</v>
      </c>
      <c r="F62" s="44"/>
      <c r="G62" s="44"/>
      <c r="H62" s="44"/>
      <c r="I62" s="44"/>
      <c r="J62" s="46"/>
    </row>
    <row r="63">
      <c r="A63" s="36" t="s">
        <v>70</v>
      </c>
      <c r="B63" s="43"/>
      <c r="C63" s="44"/>
      <c r="D63" s="44"/>
      <c r="E63" s="45" t="s">
        <v>66</v>
      </c>
      <c r="F63" s="44"/>
      <c r="G63" s="44"/>
      <c r="H63" s="44"/>
      <c r="I63" s="44"/>
      <c r="J63" s="46"/>
    </row>
    <row r="64" ht="30">
      <c r="A64" s="36" t="s">
        <v>64</v>
      </c>
      <c r="B64" s="36">
        <v>18</v>
      </c>
      <c r="C64" s="37" t="s">
        <v>233</v>
      </c>
      <c r="D64" s="36" t="s">
        <v>66</v>
      </c>
      <c r="E64" s="38" t="s">
        <v>234</v>
      </c>
      <c r="F64" s="39" t="s">
        <v>100</v>
      </c>
      <c r="G64" s="40">
        <v>1.7324999999999999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69</v>
      </c>
      <c r="B65" s="43"/>
      <c r="C65" s="44"/>
      <c r="D65" s="44"/>
      <c r="E65" s="45" t="s">
        <v>66</v>
      </c>
      <c r="F65" s="44"/>
      <c r="G65" s="44"/>
      <c r="H65" s="44"/>
      <c r="I65" s="44"/>
      <c r="J65" s="46"/>
    </row>
    <row r="66" ht="60">
      <c r="A66" s="36" t="s">
        <v>88</v>
      </c>
      <c r="B66" s="43"/>
      <c r="C66" s="44"/>
      <c r="D66" s="44"/>
      <c r="E66" s="47" t="s">
        <v>607</v>
      </c>
      <c r="F66" s="44"/>
      <c r="G66" s="44"/>
      <c r="H66" s="44"/>
      <c r="I66" s="44"/>
      <c r="J66" s="46"/>
    </row>
    <row r="67">
      <c r="A67" s="36" t="s">
        <v>70</v>
      </c>
      <c r="B67" s="43"/>
      <c r="C67" s="44"/>
      <c r="D67" s="44"/>
      <c r="E67" s="45" t="s">
        <v>66</v>
      </c>
      <c r="F67" s="44"/>
      <c r="G67" s="44"/>
      <c r="H67" s="44"/>
      <c r="I67" s="44"/>
      <c r="J67" s="46"/>
    </row>
    <row r="68" ht="30">
      <c r="A68" s="36" t="s">
        <v>64</v>
      </c>
      <c r="B68" s="36">
        <v>19</v>
      </c>
      <c r="C68" s="37" t="s">
        <v>236</v>
      </c>
      <c r="D68" s="36" t="s">
        <v>66</v>
      </c>
      <c r="E68" s="38" t="s">
        <v>237</v>
      </c>
      <c r="F68" s="39" t="s">
        <v>100</v>
      </c>
      <c r="G68" s="40">
        <v>0.94499999999999995</v>
      </c>
      <c r="H68" s="41">
        <v>0</v>
      </c>
      <c r="I68" s="41">
        <f>ROUND(G68*H68,P4)</f>
        <v>0</v>
      </c>
      <c r="J68" s="36"/>
      <c r="O68" s="42">
        <f>I68*0.21</f>
        <v>0</v>
      </c>
      <c r="P68">
        <v>3</v>
      </c>
    </row>
    <row r="69">
      <c r="A69" s="36" t="s">
        <v>69</v>
      </c>
      <c r="B69" s="43"/>
      <c r="C69" s="44"/>
      <c r="D69" s="44"/>
      <c r="E69" s="45" t="s">
        <v>66</v>
      </c>
      <c r="F69" s="44"/>
      <c r="G69" s="44"/>
      <c r="H69" s="44"/>
      <c r="I69" s="44"/>
      <c r="J69" s="46"/>
    </row>
    <row r="70" ht="60">
      <c r="A70" s="36" t="s">
        <v>88</v>
      </c>
      <c r="B70" s="43"/>
      <c r="C70" s="44"/>
      <c r="D70" s="44"/>
      <c r="E70" s="47" t="s">
        <v>340</v>
      </c>
      <c r="F70" s="44"/>
      <c r="G70" s="44"/>
      <c r="H70" s="44"/>
      <c r="I70" s="44"/>
      <c r="J70" s="46"/>
    </row>
    <row r="71">
      <c r="A71" s="36" t="s">
        <v>70</v>
      </c>
      <c r="B71" s="43"/>
      <c r="C71" s="44"/>
      <c r="D71" s="44"/>
      <c r="E71" s="45" t="s">
        <v>66</v>
      </c>
      <c r="F71" s="44"/>
      <c r="G71" s="44"/>
      <c r="H71" s="44"/>
      <c r="I71" s="44"/>
      <c r="J71" s="46"/>
    </row>
    <row r="72" ht="30">
      <c r="A72" s="36" t="s">
        <v>64</v>
      </c>
      <c r="B72" s="36">
        <v>20</v>
      </c>
      <c r="C72" s="37" t="s">
        <v>384</v>
      </c>
      <c r="D72" s="36" t="s">
        <v>66</v>
      </c>
      <c r="E72" s="38" t="s">
        <v>385</v>
      </c>
      <c r="F72" s="39" t="s">
        <v>100</v>
      </c>
      <c r="G72" s="40">
        <v>8.4000000000000004</v>
      </c>
      <c r="H72" s="41">
        <v>0</v>
      </c>
      <c r="I72" s="41">
        <f>ROUND(G72*H72,P4)</f>
        <v>0</v>
      </c>
      <c r="J72" s="36"/>
      <c r="O72" s="42">
        <f>I72*0.21</f>
        <v>0</v>
      </c>
      <c r="P72">
        <v>3</v>
      </c>
    </row>
    <row r="73">
      <c r="A73" s="36" t="s">
        <v>69</v>
      </c>
      <c r="B73" s="43"/>
      <c r="C73" s="44"/>
      <c r="D73" s="44"/>
      <c r="E73" s="45" t="s">
        <v>66</v>
      </c>
      <c r="F73" s="44"/>
      <c r="G73" s="44"/>
      <c r="H73" s="44"/>
      <c r="I73" s="44"/>
      <c r="J73" s="46"/>
    </row>
    <row r="74" ht="75">
      <c r="A74" s="36" t="s">
        <v>88</v>
      </c>
      <c r="B74" s="43"/>
      <c r="C74" s="44"/>
      <c r="D74" s="44"/>
      <c r="E74" s="47" t="s">
        <v>608</v>
      </c>
      <c r="F74" s="44"/>
      <c r="G74" s="44"/>
      <c r="H74" s="44"/>
      <c r="I74" s="44"/>
      <c r="J74" s="46"/>
    </row>
    <row r="75">
      <c r="A75" s="36" t="s">
        <v>70</v>
      </c>
      <c r="B75" s="43"/>
      <c r="C75" s="44"/>
      <c r="D75" s="44"/>
      <c r="E75" s="45" t="s">
        <v>66</v>
      </c>
      <c r="F75" s="44"/>
      <c r="G75" s="44"/>
      <c r="H75" s="44"/>
      <c r="I75" s="44"/>
      <c r="J75" s="46"/>
    </row>
    <row r="76" ht="30">
      <c r="A76" s="36" t="s">
        <v>64</v>
      </c>
      <c r="B76" s="36">
        <v>21</v>
      </c>
      <c r="C76" s="37" t="s">
        <v>387</v>
      </c>
      <c r="D76" s="36" t="s">
        <v>66</v>
      </c>
      <c r="E76" s="38" t="s">
        <v>388</v>
      </c>
      <c r="F76" s="39" t="s">
        <v>100</v>
      </c>
      <c r="G76" s="40">
        <v>4.5149999999999997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>
      <c r="A77" s="36" t="s">
        <v>69</v>
      </c>
      <c r="B77" s="43"/>
      <c r="C77" s="44"/>
      <c r="D77" s="44"/>
      <c r="E77" s="45" t="s">
        <v>66</v>
      </c>
      <c r="F77" s="44"/>
      <c r="G77" s="44"/>
      <c r="H77" s="44"/>
      <c r="I77" s="44"/>
      <c r="J77" s="46"/>
    </row>
    <row r="78" ht="75">
      <c r="A78" s="36" t="s">
        <v>88</v>
      </c>
      <c r="B78" s="43"/>
      <c r="C78" s="44"/>
      <c r="D78" s="44"/>
      <c r="E78" s="47" t="s">
        <v>609</v>
      </c>
      <c r="F78" s="44"/>
      <c r="G78" s="44"/>
      <c r="H78" s="44"/>
      <c r="I78" s="44"/>
      <c r="J78" s="46"/>
    </row>
    <row r="79">
      <c r="A79" s="36" t="s">
        <v>70</v>
      </c>
      <c r="B79" s="43"/>
      <c r="C79" s="44"/>
      <c r="D79" s="44"/>
      <c r="E79" s="45" t="s">
        <v>66</v>
      </c>
      <c r="F79" s="44"/>
      <c r="G79" s="44"/>
      <c r="H79" s="44"/>
      <c r="I79" s="44"/>
      <c r="J79" s="46"/>
    </row>
    <row r="80">
      <c r="A80" s="36" t="s">
        <v>64</v>
      </c>
      <c r="B80" s="36">
        <v>22</v>
      </c>
      <c r="C80" s="37" t="s">
        <v>390</v>
      </c>
      <c r="D80" s="36" t="s">
        <v>66</v>
      </c>
      <c r="E80" s="38" t="s">
        <v>391</v>
      </c>
      <c r="F80" s="39" t="s">
        <v>100</v>
      </c>
      <c r="G80" s="40">
        <v>14.227499999999999</v>
      </c>
      <c r="H80" s="41">
        <v>0</v>
      </c>
      <c r="I80" s="41">
        <f>ROUND(G80*H80,P4)</f>
        <v>0</v>
      </c>
      <c r="J80" s="36"/>
      <c r="O80" s="42">
        <f>I80*0.21</f>
        <v>0</v>
      </c>
      <c r="P80">
        <v>3</v>
      </c>
    </row>
    <row r="81">
      <c r="A81" s="36" t="s">
        <v>69</v>
      </c>
      <c r="B81" s="43"/>
      <c r="C81" s="44"/>
      <c r="D81" s="44"/>
      <c r="E81" s="45" t="s">
        <v>66</v>
      </c>
      <c r="F81" s="44"/>
      <c r="G81" s="44"/>
      <c r="H81" s="44"/>
      <c r="I81" s="44"/>
      <c r="J81" s="46"/>
    </row>
    <row r="82" ht="75">
      <c r="A82" s="36" t="s">
        <v>88</v>
      </c>
      <c r="B82" s="43"/>
      <c r="C82" s="44"/>
      <c r="D82" s="44"/>
      <c r="E82" s="47" t="s">
        <v>610</v>
      </c>
      <c r="F82" s="44"/>
      <c r="G82" s="44"/>
      <c r="H82" s="44"/>
      <c r="I82" s="44"/>
      <c r="J82" s="46"/>
    </row>
    <row r="83">
      <c r="A83" s="36" t="s">
        <v>70</v>
      </c>
      <c r="B83" s="43"/>
      <c r="C83" s="44"/>
      <c r="D83" s="44"/>
      <c r="E83" s="45" t="s">
        <v>66</v>
      </c>
      <c r="F83" s="44"/>
      <c r="G83" s="44"/>
      <c r="H83" s="44"/>
      <c r="I83" s="44"/>
      <c r="J83" s="46"/>
    </row>
    <row r="84">
      <c r="A84" s="36" t="s">
        <v>64</v>
      </c>
      <c r="B84" s="36">
        <v>23</v>
      </c>
      <c r="C84" s="37" t="s">
        <v>393</v>
      </c>
      <c r="D84" s="36" t="s">
        <v>66</v>
      </c>
      <c r="E84" s="38" t="s">
        <v>394</v>
      </c>
      <c r="F84" s="39" t="s">
        <v>100</v>
      </c>
      <c r="G84" s="40">
        <v>27.300000000000001</v>
      </c>
      <c r="H84" s="41">
        <v>0</v>
      </c>
      <c r="I84" s="41">
        <f>ROUND(G84*H84,P4)</f>
        <v>0</v>
      </c>
      <c r="J84" s="36"/>
      <c r="O84" s="42">
        <f>I84*0.21</f>
        <v>0</v>
      </c>
      <c r="P84">
        <v>3</v>
      </c>
    </row>
    <row r="85">
      <c r="A85" s="36" t="s">
        <v>69</v>
      </c>
      <c r="B85" s="43"/>
      <c r="C85" s="44"/>
      <c r="D85" s="44"/>
      <c r="E85" s="45" t="s">
        <v>66</v>
      </c>
      <c r="F85" s="44"/>
      <c r="G85" s="44"/>
      <c r="H85" s="44"/>
      <c r="I85" s="44"/>
      <c r="J85" s="46"/>
    </row>
    <row r="86" ht="75">
      <c r="A86" s="36" t="s">
        <v>88</v>
      </c>
      <c r="B86" s="43"/>
      <c r="C86" s="44"/>
      <c r="D86" s="44"/>
      <c r="E86" s="47" t="s">
        <v>611</v>
      </c>
      <c r="F86" s="44"/>
      <c r="G86" s="44"/>
      <c r="H86" s="44"/>
      <c r="I86" s="44"/>
      <c r="J86" s="46"/>
    </row>
    <row r="87">
      <c r="A87" s="36" t="s">
        <v>70</v>
      </c>
      <c r="B87" s="43"/>
      <c r="C87" s="44"/>
      <c r="D87" s="44"/>
      <c r="E87" s="45" t="s">
        <v>66</v>
      </c>
      <c r="F87" s="44"/>
      <c r="G87" s="44"/>
      <c r="H87" s="44"/>
      <c r="I87" s="44"/>
      <c r="J87" s="46"/>
    </row>
    <row r="88">
      <c r="A88" s="36" t="s">
        <v>64</v>
      </c>
      <c r="B88" s="36">
        <v>24</v>
      </c>
      <c r="C88" s="37" t="s">
        <v>239</v>
      </c>
      <c r="D88" s="36" t="s">
        <v>66</v>
      </c>
      <c r="E88" s="38" t="s">
        <v>240</v>
      </c>
      <c r="F88" s="39" t="s">
        <v>100</v>
      </c>
      <c r="G88" s="40">
        <v>3.0975000000000001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>
      <c r="A89" s="36" t="s">
        <v>69</v>
      </c>
      <c r="B89" s="43"/>
      <c r="C89" s="44"/>
      <c r="D89" s="44"/>
      <c r="E89" s="45" t="s">
        <v>66</v>
      </c>
      <c r="F89" s="44"/>
      <c r="G89" s="44"/>
      <c r="H89" s="44"/>
      <c r="I89" s="44"/>
      <c r="J89" s="46"/>
    </row>
    <row r="90" ht="60">
      <c r="A90" s="36" t="s">
        <v>88</v>
      </c>
      <c r="B90" s="43"/>
      <c r="C90" s="44"/>
      <c r="D90" s="44"/>
      <c r="E90" s="47" t="s">
        <v>612</v>
      </c>
      <c r="F90" s="44"/>
      <c r="G90" s="44"/>
      <c r="H90" s="44"/>
      <c r="I90" s="44"/>
      <c r="J90" s="46"/>
    </row>
    <row r="91">
      <c r="A91" s="36" t="s">
        <v>70</v>
      </c>
      <c r="B91" s="43"/>
      <c r="C91" s="44"/>
      <c r="D91" s="44"/>
      <c r="E91" s="45" t="s">
        <v>66</v>
      </c>
      <c r="F91" s="44"/>
      <c r="G91" s="44"/>
      <c r="H91" s="44"/>
      <c r="I91" s="44"/>
      <c r="J91" s="46"/>
    </row>
    <row r="92">
      <c r="A92" s="36" t="s">
        <v>64</v>
      </c>
      <c r="B92" s="36">
        <v>25</v>
      </c>
      <c r="C92" s="37" t="s">
        <v>242</v>
      </c>
      <c r="D92" s="36" t="s">
        <v>66</v>
      </c>
      <c r="E92" s="38" t="s">
        <v>475</v>
      </c>
      <c r="F92" s="39" t="s">
        <v>100</v>
      </c>
      <c r="G92" s="40">
        <v>90.877499999999998</v>
      </c>
      <c r="H92" s="41">
        <v>0</v>
      </c>
      <c r="I92" s="41">
        <f>ROUND(G92*H92,P4)</f>
        <v>0</v>
      </c>
      <c r="J92" s="36"/>
      <c r="O92" s="42">
        <f>I92*0.21</f>
        <v>0</v>
      </c>
      <c r="P92">
        <v>3</v>
      </c>
    </row>
    <row r="93">
      <c r="A93" s="36" t="s">
        <v>69</v>
      </c>
      <c r="B93" s="43"/>
      <c r="C93" s="44"/>
      <c r="D93" s="44"/>
      <c r="E93" s="45" t="s">
        <v>66</v>
      </c>
      <c r="F93" s="44"/>
      <c r="G93" s="44"/>
      <c r="H93" s="44"/>
      <c r="I93" s="44"/>
      <c r="J93" s="46"/>
    </row>
    <row r="94" ht="60">
      <c r="A94" s="36" t="s">
        <v>88</v>
      </c>
      <c r="B94" s="43"/>
      <c r="C94" s="44"/>
      <c r="D94" s="44"/>
      <c r="E94" s="47" t="s">
        <v>613</v>
      </c>
      <c r="F94" s="44"/>
      <c r="G94" s="44"/>
      <c r="H94" s="44"/>
      <c r="I94" s="44"/>
      <c r="J94" s="46"/>
    </row>
    <row r="95">
      <c r="A95" s="36" t="s">
        <v>70</v>
      </c>
      <c r="B95" s="43"/>
      <c r="C95" s="44"/>
      <c r="D95" s="44"/>
      <c r="E95" s="45" t="s">
        <v>66</v>
      </c>
      <c r="F95" s="44"/>
      <c r="G95" s="44"/>
      <c r="H95" s="44"/>
      <c r="I95" s="44"/>
      <c r="J95" s="46"/>
    </row>
    <row r="96">
      <c r="A96" s="36" t="s">
        <v>64</v>
      </c>
      <c r="B96" s="36">
        <v>14</v>
      </c>
      <c r="C96" s="37" t="s">
        <v>245</v>
      </c>
      <c r="D96" s="36" t="s">
        <v>66</v>
      </c>
      <c r="E96" s="38" t="s">
        <v>246</v>
      </c>
      <c r="F96" s="39" t="s">
        <v>100</v>
      </c>
      <c r="G96" s="40">
        <v>92.049999999999997</v>
      </c>
      <c r="H96" s="41">
        <v>0</v>
      </c>
      <c r="I96" s="41">
        <f>ROUND(G96*H96,P4)</f>
        <v>0</v>
      </c>
      <c r="J96" s="36"/>
      <c r="O96" s="42">
        <f>I96*0.21</f>
        <v>0</v>
      </c>
      <c r="P96">
        <v>3</v>
      </c>
    </row>
    <row r="97">
      <c r="A97" s="36" t="s">
        <v>69</v>
      </c>
      <c r="B97" s="43"/>
      <c r="C97" s="44"/>
      <c r="D97" s="44"/>
      <c r="E97" s="45" t="s">
        <v>66</v>
      </c>
      <c r="F97" s="44"/>
      <c r="G97" s="44"/>
      <c r="H97" s="44"/>
      <c r="I97" s="44"/>
      <c r="J97" s="46"/>
    </row>
    <row r="98" ht="30">
      <c r="A98" s="36" t="s">
        <v>88</v>
      </c>
      <c r="B98" s="43"/>
      <c r="C98" s="44"/>
      <c r="D98" s="44"/>
      <c r="E98" s="47" t="s">
        <v>605</v>
      </c>
      <c r="F98" s="44"/>
      <c r="G98" s="44"/>
      <c r="H98" s="44"/>
      <c r="I98" s="44"/>
      <c r="J98" s="46"/>
    </row>
    <row r="99">
      <c r="A99" s="36" t="s">
        <v>70</v>
      </c>
      <c r="B99" s="43"/>
      <c r="C99" s="44"/>
      <c r="D99" s="44"/>
      <c r="E99" s="45" t="s">
        <v>66</v>
      </c>
      <c r="F99" s="44"/>
      <c r="G99" s="44"/>
      <c r="H99" s="44"/>
      <c r="I99" s="44"/>
      <c r="J99" s="46"/>
    </row>
    <row r="100">
      <c r="A100" s="36" t="s">
        <v>64</v>
      </c>
      <c r="B100" s="36">
        <v>15</v>
      </c>
      <c r="C100" s="37" t="s">
        <v>398</v>
      </c>
      <c r="D100" s="36" t="s">
        <v>66</v>
      </c>
      <c r="E100" s="38" t="s">
        <v>399</v>
      </c>
      <c r="F100" s="39" t="s">
        <v>100</v>
      </c>
      <c r="G100" s="40">
        <v>51.850000000000001</v>
      </c>
      <c r="H100" s="41">
        <v>0</v>
      </c>
      <c r="I100" s="41">
        <f>ROUND(G100*H100,P4)</f>
        <v>0</v>
      </c>
      <c r="J100" s="36"/>
      <c r="O100" s="42">
        <f>I100*0.21</f>
        <v>0</v>
      </c>
      <c r="P100">
        <v>3</v>
      </c>
    </row>
    <row r="101">
      <c r="A101" s="36" t="s">
        <v>69</v>
      </c>
      <c r="B101" s="43"/>
      <c r="C101" s="44"/>
      <c r="D101" s="44"/>
      <c r="E101" s="45" t="s">
        <v>66</v>
      </c>
      <c r="F101" s="44"/>
      <c r="G101" s="44"/>
      <c r="H101" s="44"/>
      <c r="I101" s="44"/>
      <c r="J101" s="46"/>
    </row>
    <row r="102" ht="45">
      <c r="A102" s="36" t="s">
        <v>88</v>
      </c>
      <c r="B102" s="43"/>
      <c r="C102" s="44"/>
      <c r="D102" s="44"/>
      <c r="E102" s="47" t="s">
        <v>606</v>
      </c>
      <c r="F102" s="44"/>
      <c r="G102" s="44"/>
      <c r="H102" s="44"/>
      <c r="I102" s="44"/>
      <c r="J102" s="46"/>
    </row>
    <row r="103">
      <c r="A103" s="36" t="s">
        <v>70</v>
      </c>
      <c r="B103" s="43"/>
      <c r="C103" s="44"/>
      <c r="D103" s="44"/>
      <c r="E103" s="45" t="s">
        <v>66</v>
      </c>
      <c r="F103" s="44"/>
      <c r="G103" s="44"/>
      <c r="H103" s="44"/>
      <c r="I103" s="44"/>
      <c r="J103" s="46"/>
    </row>
    <row r="104">
      <c r="A104" s="36" t="s">
        <v>64</v>
      </c>
      <c r="B104" s="36">
        <v>16</v>
      </c>
      <c r="C104" s="37" t="s">
        <v>247</v>
      </c>
      <c r="D104" s="36" t="s">
        <v>66</v>
      </c>
      <c r="E104" s="38" t="s">
        <v>248</v>
      </c>
      <c r="F104" s="39" t="s">
        <v>117</v>
      </c>
      <c r="G104" s="40">
        <v>30</v>
      </c>
      <c r="H104" s="41">
        <v>0</v>
      </c>
      <c r="I104" s="41">
        <f>ROUND(G104*H104,P4)</f>
        <v>0</v>
      </c>
      <c r="J104" s="36"/>
      <c r="O104" s="42">
        <f>I104*0.21</f>
        <v>0</v>
      </c>
      <c r="P104">
        <v>3</v>
      </c>
    </row>
    <row r="105">
      <c r="A105" s="36" t="s">
        <v>69</v>
      </c>
      <c r="B105" s="43"/>
      <c r="C105" s="44"/>
      <c r="D105" s="44"/>
      <c r="E105" s="45" t="s">
        <v>66</v>
      </c>
      <c r="F105" s="44"/>
      <c r="G105" s="44"/>
      <c r="H105" s="44"/>
      <c r="I105" s="44"/>
      <c r="J105" s="46"/>
    </row>
    <row r="106" ht="30">
      <c r="A106" s="36" t="s">
        <v>88</v>
      </c>
      <c r="B106" s="43"/>
      <c r="C106" s="44"/>
      <c r="D106" s="44"/>
      <c r="E106" s="47" t="s">
        <v>614</v>
      </c>
      <c r="F106" s="44"/>
      <c r="G106" s="44"/>
      <c r="H106" s="44"/>
      <c r="I106" s="44"/>
      <c r="J106" s="46"/>
    </row>
    <row r="107">
      <c r="A107" s="36" t="s">
        <v>70</v>
      </c>
      <c r="B107" s="43"/>
      <c r="C107" s="44"/>
      <c r="D107" s="44"/>
      <c r="E107" s="45" t="s">
        <v>66</v>
      </c>
      <c r="F107" s="44"/>
      <c r="G107" s="44"/>
      <c r="H107" s="44"/>
      <c r="I107" s="44"/>
      <c r="J107" s="46"/>
    </row>
    <row r="108">
      <c r="A108" s="36" t="s">
        <v>64</v>
      </c>
      <c r="B108" s="36">
        <v>17</v>
      </c>
      <c r="C108" s="37" t="s">
        <v>401</v>
      </c>
      <c r="D108" s="36" t="s">
        <v>66</v>
      </c>
      <c r="E108" s="38" t="s">
        <v>402</v>
      </c>
      <c r="F108" s="39" t="s">
        <v>117</v>
      </c>
      <c r="G108" s="40">
        <v>25</v>
      </c>
      <c r="H108" s="41">
        <v>0</v>
      </c>
      <c r="I108" s="41">
        <f>ROUND(G108*H108,P4)</f>
        <v>0</v>
      </c>
      <c r="J108" s="36"/>
      <c r="O108" s="42">
        <f>I108*0.21</f>
        <v>0</v>
      </c>
      <c r="P108">
        <v>3</v>
      </c>
    </row>
    <row r="109">
      <c r="A109" s="36" t="s">
        <v>69</v>
      </c>
      <c r="B109" s="43"/>
      <c r="C109" s="44"/>
      <c r="D109" s="44"/>
      <c r="E109" s="45" t="s">
        <v>66</v>
      </c>
      <c r="F109" s="44"/>
      <c r="G109" s="44"/>
      <c r="H109" s="44"/>
      <c r="I109" s="44"/>
      <c r="J109" s="46"/>
    </row>
    <row r="110" ht="45">
      <c r="A110" s="36" t="s">
        <v>88</v>
      </c>
      <c r="B110" s="43"/>
      <c r="C110" s="44"/>
      <c r="D110" s="44"/>
      <c r="E110" s="47" t="s">
        <v>615</v>
      </c>
      <c r="F110" s="44"/>
      <c r="G110" s="44"/>
      <c r="H110" s="44"/>
      <c r="I110" s="44"/>
      <c r="J110" s="46"/>
    </row>
    <row r="111">
      <c r="A111" s="36" t="s">
        <v>70</v>
      </c>
      <c r="B111" s="43"/>
      <c r="C111" s="44"/>
      <c r="D111" s="44"/>
      <c r="E111" s="45" t="s">
        <v>66</v>
      </c>
      <c r="F111" s="44"/>
      <c r="G111" s="44"/>
      <c r="H111" s="44"/>
      <c r="I111" s="44"/>
      <c r="J111" s="46"/>
    </row>
    <row r="112">
      <c r="A112" s="30" t="s">
        <v>61</v>
      </c>
      <c r="B112" s="31"/>
      <c r="C112" s="32" t="s">
        <v>139</v>
      </c>
      <c r="D112" s="33"/>
      <c r="E112" s="30" t="s">
        <v>140</v>
      </c>
      <c r="F112" s="33"/>
      <c r="G112" s="33"/>
      <c r="H112" s="33"/>
      <c r="I112" s="34">
        <f>SUMIFS(I113:I124,A113:A124,"P")</f>
        <v>0</v>
      </c>
      <c r="J112" s="35"/>
    </row>
    <row r="113">
      <c r="A113" s="36" t="s">
        <v>64</v>
      </c>
      <c r="B113" s="36">
        <v>26</v>
      </c>
      <c r="C113" s="37" t="s">
        <v>616</v>
      </c>
      <c r="D113" s="36" t="s">
        <v>66</v>
      </c>
      <c r="E113" s="38" t="s">
        <v>617</v>
      </c>
      <c r="F113" s="39" t="s">
        <v>95</v>
      </c>
      <c r="G113" s="40">
        <v>4.9349999999999996</v>
      </c>
      <c r="H113" s="41">
        <v>0</v>
      </c>
      <c r="I113" s="41">
        <f>ROUND(G113*H113,P4)</f>
        <v>0</v>
      </c>
      <c r="J113" s="36"/>
      <c r="O113" s="42">
        <f>I113*0.21</f>
        <v>0</v>
      </c>
      <c r="P113">
        <v>3</v>
      </c>
    </row>
    <row r="114">
      <c r="A114" s="36" t="s">
        <v>69</v>
      </c>
      <c r="B114" s="43"/>
      <c r="C114" s="44"/>
      <c r="D114" s="44"/>
      <c r="E114" s="38" t="s">
        <v>143</v>
      </c>
      <c r="F114" s="44"/>
      <c r="G114" s="44"/>
      <c r="H114" s="44"/>
      <c r="I114" s="44"/>
      <c r="J114" s="46"/>
    </row>
    <row r="115" ht="60">
      <c r="A115" s="36" t="s">
        <v>88</v>
      </c>
      <c r="B115" s="43"/>
      <c r="C115" s="44"/>
      <c r="D115" s="44"/>
      <c r="E115" s="47" t="s">
        <v>618</v>
      </c>
      <c r="F115" s="44"/>
      <c r="G115" s="44"/>
      <c r="H115" s="44"/>
      <c r="I115" s="44"/>
      <c r="J115" s="46"/>
    </row>
    <row r="116">
      <c r="A116" s="36" t="s">
        <v>70</v>
      </c>
      <c r="B116" s="43"/>
      <c r="C116" s="44"/>
      <c r="D116" s="44"/>
      <c r="E116" s="45" t="s">
        <v>66</v>
      </c>
      <c r="F116" s="44"/>
      <c r="G116" s="44"/>
      <c r="H116" s="44"/>
      <c r="I116" s="44"/>
      <c r="J116" s="46"/>
    </row>
    <row r="117">
      <c r="A117" s="36" t="s">
        <v>64</v>
      </c>
      <c r="B117" s="36">
        <v>27</v>
      </c>
      <c r="C117" s="37" t="s">
        <v>619</v>
      </c>
      <c r="D117" s="36" t="s">
        <v>66</v>
      </c>
      <c r="E117" s="38" t="s">
        <v>620</v>
      </c>
      <c r="F117" s="39" t="s">
        <v>95</v>
      </c>
      <c r="G117" s="40">
        <v>4.9349999999999996</v>
      </c>
      <c r="H117" s="41">
        <v>0</v>
      </c>
      <c r="I117" s="41">
        <f>ROUND(G117*H117,P4)</f>
        <v>0</v>
      </c>
      <c r="J117" s="36"/>
      <c r="O117" s="42">
        <f>I117*0.21</f>
        <v>0</v>
      </c>
      <c r="P117">
        <v>3</v>
      </c>
    </row>
    <row r="118">
      <c r="A118" s="36" t="s">
        <v>69</v>
      </c>
      <c r="B118" s="43"/>
      <c r="C118" s="44"/>
      <c r="D118" s="44"/>
      <c r="E118" s="45" t="s">
        <v>66</v>
      </c>
      <c r="F118" s="44"/>
      <c r="G118" s="44"/>
      <c r="H118" s="44"/>
      <c r="I118" s="44"/>
      <c r="J118" s="46"/>
    </row>
    <row r="119" ht="60">
      <c r="A119" s="36" t="s">
        <v>88</v>
      </c>
      <c r="B119" s="43"/>
      <c r="C119" s="44"/>
      <c r="D119" s="44"/>
      <c r="E119" s="47" t="s">
        <v>618</v>
      </c>
      <c r="F119" s="44"/>
      <c r="G119" s="44"/>
      <c r="H119" s="44"/>
      <c r="I119" s="44"/>
      <c r="J119" s="46"/>
    </row>
    <row r="120">
      <c r="A120" s="36" t="s">
        <v>70</v>
      </c>
      <c r="B120" s="43"/>
      <c r="C120" s="44"/>
      <c r="D120" s="44"/>
      <c r="E120" s="45" t="s">
        <v>66</v>
      </c>
      <c r="F120" s="44"/>
      <c r="G120" s="44"/>
      <c r="H120" s="44"/>
      <c r="I120" s="44"/>
      <c r="J120" s="46"/>
    </row>
    <row r="121">
      <c r="A121" s="36" t="s">
        <v>64</v>
      </c>
      <c r="B121" s="36">
        <v>28</v>
      </c>
      <c r="C121" s="37" t="s">
        <v>621</v>
      </c>
      <c r="D121" s="36" t="s">
        <v>66</v>
      </c>
      <c r="E121" s="38" t="s">
        <v>622</v>
      </c>
      <c r="F121" s="39" t="s">
        <v>123</v>
      </c>
      <c r="G121" s="40">
        <v>0.17529</v>
      </c>
      <c r="H121" s="41">
        <v>0</v>
      </c>
      <c r="I121" s="41">
        <f>ROUND(G121*H121,P4)</f>
        <v>0</v>
      </c>
      <c r="J121" s="36"/>
      <c r="O121" s="42">
        <f>I121*0.21</f>
        <v>0</v>
      </c>
      <c r="P121">
        <v>3</v>
      </c>
    </row>
    <row r="122">
      <c r="A122" s="36" t="s">
        <v>69</v>
      </c>
      <c r="B122" s="43"/>
      <c r="C122" s="44"/>
      <c r="D122" s="44"/>
      <c r="E122" s="45" t="s">
        <v>66</v>
      </c>
      <c r="F122" s="44"/>
      <c r="G122" s="44"/>
      <c r="H122" s="44"/>
      <c r="I122" s="44"/>
      <c r="J122" s="46"/>
    </row>
    <row r="123" ht="150">
      <c r="A123" s="36" t="s">
        <v>88</v>
      </c>
      <c r="B123" s="43"/>
      <c r="C123" s="44"/>
      <c r="D123" s="44"/>
      <c r="E123" s="47" t="s">
        <v>623</v>
      </c>
      <c r="F123" s="44"/>
      <c r="G123" s="44"/>
      <c r="H123" s="44"/>
      <c r="I123" s="44"/>
      <c r="J123" s="46"/>
    </row>
    <row r="124">
      <c r="A124" s="36" t="s">
        <v>70</v>
      </c>
      <c r="B124" s="43"/>
      <c r="C124" s="44"/>
      <c r="D124" s="44"/>
      <c r="E124" s="45" t="s">
        <v>66</v>
      </c>
      <c r="F124" s="44"/>
      <c r="G124" s="44"/>
      <c r="H124" s="44"/>
      <c r="I124" s="44"/>
      <c r="J124" s="46"/>
    </row>
    <row r="125">
      <c r="A125" s="30" t="s">
        <v>61</v>
      </c>
      <c r="B125" s="31"/>
      <c r="C125" s="32" t="s">
        <v>349</v>
      </c>
      <c r="D125" s="33"/>
      <c r="E125" s="30" t="s">
        <v>350</v>
      </c>
      <c r="F125" s="33"/>
      <c r="G125" s="33"/>
      <c r="H125" s="33"/>
      <c r="I125" s="34">
        <f>SUMIFS(I126:I141,A126:A141,"P")</f>
        <v>0</v>
      </c>
      <c r="J125" s="35"/>
    </row>
    <row r="126">
      <c r="A126" s="36" t="s">
        <v>64</v>
      </c>
      <c r="B126" s="36">
        <v>32</v>
      </c>
      <c r="C126" s="37" t="s">
        <v>624</v>
      </c>
      <c r="D126" s="36" t="s">
        <v>66</v>
      </c>
      <c r="E126" s="38" t="s">
        <v>625</v>
      </c>
      <c r="F126" s="39" t="s">
        <v>254</v>
      </c>
      <c r="G126" s="40">
        <v>11.432779999999999</v>
      </c>
      <c r="H126" s="41">
        <v>0</v>
      </c>
      <c r="I126" s="41">
        <f>ROUND(G126*H126,P4)</f>
        <v>0</v>
      </c>
      <c r="J126" s="36"/>
      <c r="O126" s="42">
        <f>I126*0.21</f>
        <v>0</v>
      </c>
      <c r="P126">
        <v>3</v>
      </c>
    </row>
    <row r="127">
      <c r="A127" s="36" t="s">
        <v>69</v>
      </c>
      <c r="B127" s="43"/>
      <c r="C127" s="44"/>
      <c r="D127" s="44"/>
      <c r="E127" s="45" t="s">
        <v>66</v>
      </c>
      <c r="F127" s="44"/>
      <c r="G127" s="44"/>
      <c r="H127" s="44"/>
      <c r="I127" s="44"/>
      <c r="J127" s="46"/>
    </row>
    <row r="128" ht="90">
      <c r="A128" s="36" t="s">
        <v>88</v>
      </c>
      <c r="B128" s="43"/>
      <c r="C128" s="44"/>
      <c r="D128" s="44"/>
      <c r="E128" s="47" t="s">
        <v>626</v>
      </c>
      <c r="F128" s="44"/>
      <c r="G128" s="44"/>
      <c r="H128" s="44"/>
      <c r="I128" s="44"/>
      <c r="J128" s="46"/>
    </row>
    <row r="129">
      <c r="A129" s="36" t="s">
        <v>70</v>
      </c>
      <c r="B129" s="43"/>
      <c r="C129" s="44"/>
      <c r="D129" s="44"/>
      <c r="E129" s="45" t="s">
        <v>66</v>
      </c>
      <c r="F129" s="44"/>
      <c r="G129" s="44"/>
      <c r="H129" s="44"/>
      <c r="I129" s="44"/>
      <c r="J129" s="46"/>
    </row>
    <row r="130">
      <c r="A130" s="36" t="s">
        <v>64</v>
      </c>
      <c r="B130" s="36">
        <v>29</v>
      </c>
      <c r="C130" s="37" t="s">
        <v>627</v>
      </c>
      <c r="D130" s="36" t="s">
        <v>66</v>
      </c>
      <c r="E130" s="38" t="s">
        <v>628</v>
      </c>
      <c r="F130" s="39" t="s">
        <v>117</v>
      </c>
      <c r="G130" s="40">
        <v>26.149999999999999</v>
      </c>
      <c r="H130" s="41">
        <v>0</v>
      </c>
      <c r="I130" s="41">
        <f>ROUND(G130*H130,P4)</f>
        <v>0</v>
      </c>
      <c r="J130" s="36"/>
      <c r="O130" s="42">
        <f>I130*0.21</f>
        <v>0</v>
      </c>
      <c r="P130">
        <v>3</v>
      </c>
    </row>
    <row r="131">
      <c r="A131" s="36" t="s">
        <v>69</v>
      </c>
      <c r="B131" s="43"/>
      <c r="C131" s="44"/>
      <c r="D131" s="44"/>
      <c r="E131" s="45" t="s">
        <v>66</v>
      </c>
      <c r="F131" s="44"/>
      <c r="G131" s="44"/>
      <c r="H131" s="44"/>
      <c r="I131" s="44"/>
      <c r="J131" s="46"/>
    </row>
    <row r="132" ht="45">
      <c r="A132" s="36" t="s">
        <v>88</v>
      </c>
      <c r="B132" s="43"/>
      <c r="C132" s="44"/>
      <c r="D132" s="44"/>
      <c r="E132" s="47" t="s">
        <v>629</v>
      </c>
      <c r="F132" s="44"/>
      <c r="G132" s="44"/>
      <c r="H132" s="44"/>
      <c r="I132" s="44"/>
      <c r="J132" s="46"/>
    </row>
    <row r="133">
      <c r="A133" s="36" t="s">
        <v>70</v>
      </c>
      <c r="B133" s="43"/>
      <c r="C133" s="44"/>
      <c r="D133" s="44"/>
      <c r="E133" s="45" t="s">
        <v>66</v>
      </c>
      <c r="F133" s="44"/>
      <c r="G133" s="44"/>
      <c r="H133" s="44"/>
      <c r="I133" s="44"/>
      <c r="J133" s="46"/>
    </row>
    <row r="134">
      <c r="A134" s="36" t="s">
        <v>64</v>
      </c>
      <c r="B134" s="36">
        <v>30</v>
      </c>
      <c r="C134" s="37" t="s">
        <v>630</v>
      </c>
      <c r="D134" s="36" t="s">
        <v>66</v>
      </c>
      <c r="E134" s="38" t="s">
        <v>631</v>
      </c>
      <c r="F134" s="39" t="s">
        <v>95</v>
      </c>
      <c r="G134" s="40">
        <v>3.3700000000000001</v>
      </c>
      <c r="H134" s="41">
        <v>0</v>
      </c>
      <c r="I134" s="41">
        <f>ROUND(G134*H134,P4)</f>
        <v>0</v>
      </c>
      <c r="J134" s="36"/>
      <c r="O134" s="42">
        <f>I134*0.21</f>
        <v>0</v>
      </c>
      <c r="P134">
        <v>3</v>
      </c>
    </row>
    <row r="135">
      <c r="A135" s="36" t="s">
        <v>69</v>
      </c>
      <c r="B135" s="43"/>
      <c r="C135" s="44"/>
      <c r="D135" s="44"/>
      <c r="E135" s="45" t="s">
        <v>66</v>
      </c>
      <c r="F135" s="44"/>
      <c r="G135" s="44"/>
      <c r="H135" s="44"/>
      <c r="I135" s="44"/>
      <c r="J135" s="46"/>
    </row>
    <row r="136" ht="45">
      <c r="A136" s="36" t="s">
        <v>88</v>
      </c>
      <c r="B136" s="43"/>
      <c r="C136" s="44"/>
      <c r="D136" s="44"/>
      <c r="E136" s="47" t="s">
        <v>632</v>
      </c>
      <c r="F136" s="44"/>
      <c r="G136" s="44"/>
      <c r="H136" s="44"/>
      <c r="I136" s="44"/>
      <c r="J136" s="46"/>
    </row>
    <row r="137">
      <c r="A137" s="36" t="s">
        <v>70</v>
      </c>
      <c r="B137" s="43"/>
      <c r="C137" s="44"/>
      <c r="D137" s="44"/>
      <c r="E137" s="45" t="s">
        <v>66</v>
      </c>
      <c r="F137" s="44"/>
      <c r="G137" s="44"/>
      <c r="H137" s="44"/>
      <c r="I137" s="44"/>
      <c r="J137" s="46"/>
    </row>
    <row r="138">
      <c r="A138" s="36" t="s">
        <v>64</v>
      </c>
      <c r="B138" s="36">
        <v>31</v>
      </c>
      <c r="C138" s="37" t="s">
        <v>633</v>
      </c>
      <c r="D138" s="36" t="s">
        <v>66</v>
      </c>
      <c r="E138" s="38" t="s">
        <v>634</v>
      </c>
      <c r="F138" s="39" t="s">
        <v>100</v>
      </c>
      <c r="G138" s="40">
        <v>26.149999999999999</v>
      </c>
      <c r="H138" s="41">
        <v>0</v>
      </c>
      <c r="I138" s="41">
        <f>ROUND(G138*H138,P4)</f>
        <v>0</v>
      </c>
      <c r="J138" s="36"/>
      <c r="O138" s="42">
        <f>I138*0.21</f>
        <v>0</v>
      </c>
      <c r="P138">
        <v>3</v>
      </c>
    </row>
    <row r="139">
      <c r="A139" s="36" t="s">
        <v>69</v>
      </c>
      <c r="B139" s="43"/>
      <c r="C139" s="44"/>
      <c r="D139" s="44"/>
      <c r="E139" s="45" t="s">
        <v>66</v>
      </c>
      <c r="F139" s="44"/>
      <c r="G139" s="44"/>
      <c r="H139" s="44"/>
      <c r="I139" s="44"/>
      <c r="J139" s="46"/>
    </row>
    <row r="140" ht="60">
      <c r="A140" s="36" t="s">
        <v>88</v>
      </c>
      <c r="B140" s="43"/>
      <c r="C140" s="44"/>
      <c r="D140" s="44"/>
      <c r="E140" s="47" t="s">
        <v>635</v>
      </c>
      <c r="F140" s="44"/>
      <c r="G140" s="44"/>
      <c r="H140" s="44"/>
      <c r="I140" s="44"/>
      <c r="J140" s="46"/>
    </row>
    <row r="141">
      <c r="A141" s="36" t="s">
        <v>70</v>
      </c>
      <c r="B141" s="43"/>
      <c r="C141" s="44"/>
      <c r="D141" s="44"/>
      <c r="E141" s="45" t="s">
        <v>66</v>
      </c>
      <c r="F141" s="44"/>
      <c r="G141" s="44"/>
      <c r="H141" s="44"/>
      <c r="I141" s="44"/>
      <c r="J141" s="46"/>
    </row>
    <row r="142">
      <c r="A142" s="30" t="s">
        <v>61</v>
      </c>
      <c r="B142" s="31"/>
      <c r="C142" s="32" t="s">
        <v>636</v>
      </c>
      <c r="D142" s="33"/>
      <c r="E142" s="30" t="s">
        <v>637</v>
      </c>
      <c r="F142" s="33"/>
      <c r="G142" s="33"/>
      <c r="H142" s="33"/>
      <c r="I142" s="34">
        <f>SUMIFS(I143:I146,A143:A146,"P")</f>
        <v>0</v>
      </c>
      <c r="J142" s="35"/>
    </row>
    <row r="143" ht="30">
      <c r="A143" s="36" t="s">
        <v>64</v>
      </c>
      <c r="B143" s="36">
        <v>33</v>
      </c>
      <c r="C143" s="37" t="s">
        <v>638</v>
      </c>
      <c r="D143" s="36" t="s">
        <v>66</v>
      </c>
      <c r="E143" s="38" t="s">
        <v>639</v>
      </c>
      <c r="F143" s="39" t="s">
        <v>254</v>
      </c>
      <c r="G143" s="40">
        <v>3</v>
      </c>
      <c r="H143" s="41">
        <v>0</v>
      </c>
      <c r="I143" s="41">
        <f>ROUND(G143*H143,P4)</f>
        <v>0</v>
      </c>
      <c r="J143" s="36"/>
      <c r="O143" s="42">
        <f>I143*0.21</f>
        <v>0</v>
      </c>
      <c r="P143">
        <v>3</v>
      </c>
    </row>
    <row r="144">
      <c r="A144" s="36" t="s">
        <v>69</v>
      </c>
      <c r="B144" s="43"/>
      <c r="C144" s="44"/>
      <c r="D144" s="44"/>
      <c r="E144" s="45" t="s">
        <v>66</v>
      </c>
      <c r="F144" s="44"/>
      <c r="G144" s="44"/>
      <c r="H144" s="44"/>
      <c r="I144" s="44"/>
      <c r="J144" s="46"/>
    </row>
    <row r="145" ht="60">
      <c r="A145" s="36" t="s">
        <v>88</v>
      </c>
      <c r="B145" s="43"/>
      <c r="C145" s="44"/>
      <c r="D145" s="44"/>
      <c r="E145" s="47" t="s">
        <v>640</v>
      </c>
      <c r="F145" s="44"/>
      <c r="G145" s="44"/>
      <c r="H145" s="44"/>
      <c r="I145" s="44"/>
      <c r="J145" s="46"/>
    </row>
    <row r="146">
      <c r="A146" s="36" t="s">
        <v>70</v>
      </c>
      <c r="B146" s="43"/>
      <c r="C146" s="44"/>
      <c r="D146" s="44"/>
      <c r="E146" s="45" t="s">
        <v>66</v>
      </c>
      <c r="F146" s="44"/>
      <c r="G146" s="44"/>
      <c r="H146" s="44"/>
      <c r="I146" s="44"/>
      <c r="J146" s="46"/>
    </row>
    <row r="147">
      <c r="A147" s="30" t="s">
        <v>61</v>
      </c>
      <c r="B147" s="31"/>
      <c r="C147" s="32" t="s">
        <v>250</v>
      </c>
      <c r="D147" s="33"/>
      <c r="E147" s="30" t="s">
        <v>251</v>
      </c>
      <c r="F147" s="33"/>
      <c r="G147" s="33"/>
      <c r="H147" s="33"/>
      <c r="I147" s="34">
        <f>SUMIFS(I148:I175,A148:A175,"P")</f>
        <v>0</v>
      </c>
      <c r="J147" s="35"/>
    </row>
    <row r="148">
      <c r="A148" s="36" t="s">
        <v>64</v>
      </c>
      <c r="B148" s="36">
        <v>36</v>
      </c>
      <c r="C148" s="37" t="s">
        <v>252</v>
      </c>
      <c r="D148" s="36" t="s">
        <v>66</v>
      </c>
      <c r="E148" s="38" t="s">
        <v>253</v>
      </c>
      <c r="F148" s="39" t="s">
        <v>254</v>
      </c>
      <c r="G148" s="40">
        <v>222.768</v>
      </c>
      <c r="H148" s="41">
        <v>0</v>
      </c>
      <c r="I148" s="41">
        <f>ROUND(G148*H148,P4)</f>
        <v>0</v>
      </c>
      <c r="J148" s="36"/>
      <c r="O148" s="42">
        <f>I148*0.21</f>
        <v>0</v>
      </c>
      <c r="P148">
        <v>3</v>
      </c>
    </row>
    <row r="149">
      <c r="A149" s="36" t="s">
        <v>69</v>
      </c>
      <c r="B149" s="43"/>
      <c r="C149" s="44"/>
      <c r="D149" s="44"/>
      <c r="E149" s="45" t="s">
        <v>66</v>
      </c>
      <c r="F149" s="44"/>
      <c r="G149" s="44"/>
      <c r="H149" s="44"/>
      <c r="I149" s="44"/>
      <c r="J149" s="46"/>
    </row>
    <row r="150" ht="120">
      <c r="A150" s="36" t="s">
        <v>88</v>
      </c>
      <c r="B150" s="43"/>
      <c r="C150" s="44"/>
      <c r="D150" s="44"/>
      <c r="E150" s="47" t="s">
        <v>641</v>
      </c>
      <c r="F150" s="44"/>
      <c r="G150" s="44"/>
      <c r="H150" s="44"/>
      <c r="I150" s="44"/>
      <c r="J150" s="46"/>
    </row>
    <row r="151">
      <c r="A151" s="36" t="s">
        <v>70</v>
      </c>
      <c r="B151" s="43"/>
      <c r="C151" s="44"/>
      <c r="D151" s="44"/>
      <c r="E151" s="45" t="s">
        <v>66</v>
      </c>
      <c r="F151" s="44"/>
      <c r="G151" s="44"/>
      <c r="H151" s="44"/>
      <c r="I151" s="44"/>
      <c r="J151" s="46"/>
    </row>
    <row r="152">
      <c r="A152" s="36" t="s">
        <v>64</v>
      </c>
      <c r="B152" s="36">
        <v>37</v>
      </c>
      <c r="C152" s="37" t="s">
        <v>256</v>
      </c>
      <c r="D152" s="36" t="s">
        <v>66</v>
      </c>
      <c r="E152" s="38" t="s">
        <v>257</v>
      </c>
      <c r="F152" s="39" t="s">
        <v>254</v>
      </c>
      <c r="G152" s="40">
        <v>62.933999999999997</v>
      </c>
      <c r="H152" s="41">
        <v>0</v>
      </c>
      <c r="I152" s="41">
        <f>ROUND(G152*H152,P4)</f>
        <v>0</v>
      </c>
      <c r="J152" s="36"/>
      <c r="O152" s="42">
        <f>I152*0.21</f>
        <v>0</v>
      </c>
      <c r="P152">
        <v>3</v>
      </c>
    </row>
    <row r="153">
      <c r="A153" s="36" t="s">
        <v>69</v>
      </c>
      <c r="B153" s="43"/>
      <c r="C153" s="44"/>
      <c r="D153" s="44"/>
      <c r="E153" s="45" t="s">
        <v>66</v>
      </c>
      <c r="F153" s="44"/>
      <c r="G153" s="44"/>
      <c r="H153" s="44"/>
      <c r="I153" s="44"/>
      <c r="J153" s="46"/>
    </row>
    <row r="154" ht="105">
      <c r="A154" s="36" t="s">
        <v>88</v>
      </c>
      <c r="B154" s="43"/>
      <c r="C154" s="44"/>
      <c r="D154" s="44"/>
      <c r="E154" s="47" t="s">
        <v>642</v>
      </c>
      <c r="F154" s="44"/>
      <c r="G154" s="44"/>
      <c r="H154" s="44"/>
      <c r="I154" s="44"/>
      <c r="J154" s="46"/>
    </row>
    <row r="155">
      <c r="A155" s="36" t="s">
        <v>70</v>
      </c>
      <c r="B155" s="43"/>
      <c r="C155" s="44"/>
      <c r="D155" s="44"/>
      <c r="E155" s="45" t="s">
        <v>66</v>
      </c>
      <c r="F155" s="44"/>
      <c r="G155" s="44"/>
      <c r="H155" s="44"/>
      <c r="I155" s="44"/>
      <c r="J155" s="46"/>
    </row>
    <row r="156">
      <c r="A156" s="36" t="s">
        <v>64</v>
      </c>
      <c r="B156" s="36">
        <v>38</v>
      </c>
      <c r="C156" s="37" t="s">
        <v>259</v>
      </c>
      <c r="D156" s="36" t="s">
        <v>66</v>
      </c>
      <c r="E156" s="38" t="s">
        <v>260</v>
      </c>
      <c r="F156" s="39" t="s">
        <v>254</v>
      </c>
      <c r="G156" s="40">
        <v>33.762</v>
      </c>
      <c r="H156" s="41">
        <v>0</v>
      </c>
      <c r="I156" s="41">
        <f>ROUND(G156*H156,P4)</f>
        <v>0</v>
      </c>
      <c r="J156" s="36"/>
      <c r="O156" s="42">
        <f>I156*0.21</f>
        <v>0</v>
      </c>
      <c r="P156">
        <v>3</v>
      </c>
    </row>
    <row r="157">
      <c r="A157" s="36" t="s">
        <v>69</v>
      </c>
      <c r="B157" s="43"/>
      <c r="C157" s="44"/>
      <c r="D157" s="44"/>
      <c r="E157" s="45" t="s">
        <v>66</v>
      </c>
      <c r="F157" s="44"/>
      <c r="G157" s="44"/>
      <c r="H157" s="44"/>
      <c r="I157" s="44"/>
      <c r="J157" s="46"/>
    </row>
    <row r="158" ht="105">
      <c r="A158" s="36" t="s">
        <v>88</v>
      </c>
      <c r="B158" s="43"/>
      <c r="C158" s="44"/>
      <c r="D158" s="44"/>
      <c r="E158" s="47" t="s">
        <v>643</v>
      </c>
      <c r="F158" s="44"/>
      <c r="G158" s="44"/>
      <c r="H158" s="44"/>
      <c r="I158" s="44"/>
      <c r="J158" s="46"/>
    </row>
    <row r="159">
      <c r="A159" s="36" t="s">
        <v>70</v>
      </c>
      <c r="B159" s="43"/>
      <c r="C159" s="44"/>
      <c r="D159" s="44"/>
      <c r="E159" s="45" t="s">
        <v>66</v>
      </c>
      <c r="F159" s="44"/>
      <c r="G159" s="44"/>
      <c r="H159" s="44"/>
      <c r="I159" s="44"/>
      <c r="J159" s="46"/>
    </row>
    <row r="160">
      <c r="A160" s="36" t="s">
        <v>64</v>
      </c>
      <c r="B160" s="36">
        <v>39</v>
      </c>
      <c r="C160" s="37" t="s">
        <v>360</v>
      </c>
      <c r="D160" s="36" t="s">
        <v>66</v>
      </c>
      <c r="E160" s="38" t="s">
        <v>361</v>
      </c>
      <c r="F160" s="39" t="s">
        <v>254</v>
      </c>
      <c r="G160" s="40">
        <v>6.1200000000000001</v>
      </c>
      <c r="H160" s="41">
        <v>0</v>
      </c>
      <c r="I160" s="41">
        <f>ROUND(G160*H160,P4)</f>
        <v>0</v>
      </c>
      <c r="J160" s="36"/>
      <c r="O160" s="42">
        <f>I160*0.21</f>
        <v>0</v>
      </c>
      <c r="P160">
        <v>3</v>
      </c>
    </row>
    <row r="161">
      <c r="A161" s="36" t="s">
        <v>69</v>
      </c>
      <c r="B161" s="43"/>
      <c r="C161" s="44"/>
      <c r="D161" s="44"/>
      <c r="E161" s="45" t="s">
        <v>66</v>
      </c>
      <c r="F161" s="44"/>
      <c r="G161" s="44"/>
      <c r="H161" s="44"/>
      <c r="I161" s="44"/>
      <c r="J161" s="46"/>
    </row>
    <row r="162" ht="105">
      <c r="A162" s="36" t="s">
        <v>88</v>
      </c>
      <c r="B162" s="43"/>
      <c r="C162" s="44"/>
      <c r="D162" s="44"/>
      <c r="E162" s="47" t="s">
        <v>644</v>
      </c>
      <c r="F162" s="44"/>
      <c r="G162" s="44"/>
      <c r="H162" s="44"/>
      <c r="I162" s="44"/>
      <c r="J162" s="46"/>
    </row>
    <row r="163">
      <c r="A163" s="36" t="s">
        <v>70</v>
      </c>
      <c r="B163" s="43"/>
      <c r="C163" s="44"/>
      <c r="D163" s="44"/>
      <c r="E163" s="45" t="s">
        <v>66</v>
      </c>
      <c r="F163" s="44"/>
      <c r="G163" s="44"/>
      <c r="H163" s="44"/>
      <c r="I163" s="44"/>
      <c r="J163" s="46"/>
    </row>
    <row r="164">
      <c r="A164" s="36" t="s">
        <v>64</v>
      </c>
      <c r="B164" s="36">
        <v>40</v>
      </c>
      <c r="C164" s="37" t="s">
        <v>262</v>
      </c>
      <c r="D164" s="36" t="s">
        <v>66</v>
      </c>
      <c r="E164" s="38" t="s">
        <v>263</v>
      </c>
      <c r="F164" s="39" t="s">
        <v>254</v>
      </c>
      <c r="G164" s="40">
        <v>6.1200000000000001</v>
      </c>
      <c r="H164" s="41">
        <v>0</v>
      </c>
      <c r="I164" s="41">
        <f>ROUND(G164*H164,P4)</f>
        <v>0</v>
      </c>
      <c r="J164" s="36"/>
      <c r="O164" s="42">
        <f>I164*0.21</f>
        <v>0</v>
      </c>
      <c r="P164">
        <v>3</v>
      </c>
    </row>
    <row r="165">
      <c r="A165" s="36" t="s">
        <v>69</v>
      </c>
      <c r="B165" s="43"/>
      <c r="C165" s="44"/>
      <c r="D165" s="44"/>
      <c r="E165" s="45" t="s">
        <v>66</v>
      </c>
      <c r="F165" s="44"/>
      <c r="G165" s="44"/>
      <c r="H165" s="44"/>
      <c r="I165" s="44"/>
      <c r="J165" s="46"/>
    </row>
    <row r="166" ht="105">
      <c r="A166" s="36" t="s">
        <v>88</v>
      </c>
      <c r="B166" s="43"/>
      <c r="C166" s="44"/>
      <c r="D166" s="44"/>
      <c r="E166" s="47" t="s">
        <v>645</v>
      </c>
      <c r="F166" s="44"/>
      <c r="G166" s="44"/>
      <c r="H166" s="44"/>
      <c r="I166" s="44"/>
      <c r="J166" s="46"/>
    </row>
    <row r="167">
      <c r="A167" s="36" t="s">
        <v>70</v>
      </c>
      <c r="B167" s="43"/>
      <c r="C167" s="44"/>
      <c r="D167" s="44"/>
      <c r="E167" s="45" t="s">
        <v>66</v>
      </c>
      <c r="F167" s="44"/>
      <c r="G167" s="44"/>
      <c r="H167" s="44"/>
      <c r="I167" s="44"/>
      <c r="J167" s="46"/>
    </row>
    <row r="168">
      <c r="A168" s="36" t="s">
        <v>64</v>
      </c>
      <c r="B168" s="36">
        <v>34</v>
      </c>
      <c r="C168" s="37" t="s">
        <v>265</v>
      </c>
      <c r="D168" s="36" t="s">
        <v>66</v>
      </c>
      <c r="E168" s="38" t="s">
        <v>266</v>
      </c>
      <c r="F168" s="39" t="s">
        <v>117</v>
      </c>
      <c r="G168" s="40">
        <v>109.2</v>
      </c>
      <c r="H168" s="41">
        <v>0</v>
      </c>
      <c r="I168" s="41">
        <f>ROUND(G168*H168,P4)</f>
        <v>0</v>
      </c>
      <c r="J168" s="36"/>
      <c r="O168" s="42">
        <f>I168*0.21</f>
        <v>0</v>
      </c>
      <c r="P168">
        <v>3</v>
      </c>
    </row>
    <row r="169">
      <c r="A169" s="36" t="s">
        <v>69</v>
      </c>
      <c r="B169" s="43"/>
      <c r="C169" s="44"/>
      <c r="D169" s="44"/>
      <c r="E169" s="45" t="s">
        <v>66</v>
      </c>
      <c r="F169" s="44"/>
      <c r="G169" s="44"/>
      <c r="H169" s="44"/>
      <c r="I169" s="44"/>
      <c r="J169" s="46"/>
    </row>
    <row r="170" ht="75">
      <c r="A170" s="36" t="s">
        <v>88</v>
      </c>
      <c r="B170" s="43"/>
      <c r="C170" s="44"/>
      <c r="D170" s="44"/>
      <c r="E170" s="47" t="s">
        <v>646</v>
      </c>
      <c r="F170" s="44"/>
      <c r="G170" s="44"/>
      <c r="H170" s="44"/>
      <c r="I170" s="44"/>
      <c r="J170" s="46"/>
    </row>
    <row r="171">
      <c r="A171" s="36" t="s">
        <v>70</v>
      </c>
      <c r="B171" s="43"/>
      <c r="C171" s="44"/>
      <c r="D171" s="44"/>
      <c r="E171" s="45" t="s">
        <v>66</v>
      </c>
      <c r="F171" s="44"/>
      <c r="G171" s="44"/>
      <c r="H171" s="44"/>
      <c r="I171" s="44"/>
      <c r="J171" s="46"/>
    </row>
    <row r="172" ht="30">
      <c r="A172" s="36" t="s">
        <v>64</v>
      </c>
      <c r="B172" s="36">
        <v>35</v>
      </c>
      <c r="C172" s="37" t="s">
        <v>268</v>
      </c>
      <c r="D172" s="36" t="s">
        <v>66</v>
      </c>
      <c r="E172" s="38" t="s">
        <v>269</v>
      </c>
      <c r="F172" s="39" t="s">
        <v>117</v>
      </c>
      <c r="G172" s="40">
        <v>106.8</v>
      </c>
      <c r="H172" s="41">
        <v>0</v>
      </c>
      <c r="I172" s="41">
        <f>ROUND(G172*H172,P4)</f>
        <v>0</v>
      </c>
      <c r="J172" s="36"/>
      <c r="O172" s="42">
        <f>I172*0.21</f>
        <v>0</v>
      </c>
      <c r="P172">
        <v>3</v>
      </c>
    </row>
    <row r="173">
      <c r="A173" s="36" t="s">
        <v>69</v>
      </c>
      <c r="B173" s="43"/>
      <c r="C173" s="44"/>
      <c r="D173" s="44"/>
      <c r="E173" s="45" t="s">
        <v>66</v>
      </c>
      <c r="F173" s="44"/>
      <c r="G173" s="44"/>
      <c r="H173" s="44"/>
      <c r="I173" s="44"/>
      <c r="J173" s="46"/>
    </row>
    <row r="174" ht="150">
      <c r="A174" s="36" t="s">
        <v>88</v>
      </c>
      <c r="B174" s="43"/>
      <c r="C174" s="44"/>
      <c r="D174" s="44"/>
      <c r="E174" s="47" t="s">
        <v>647</v>
      </c>
      <c r="F174" s="44"/>
      <c r="G174" s="44"/>
      <c r="H174" s="44"/>
      <c r="I174" s="44"/>
      <c r="J174" s="46"/>
    </row>
    <row r="175">
      <c r="A175" s="36" t="s">
        <v>70</v>
      </c>
      <c r="B175" s="43"/>
      <c r="C175" s="44"/>
      <c r="D175" s="44"/>
      <c r="E175" s="45" t="s">
        <v>66</v>
      </c>
      <c r="F175" s="44"/>
      <c r="G175" s="44"/>
      <c r="H175" s="44"/>
      <c r="I175" s="44"/>
      <c r="J175" s="46"/>
    </row>
    <row r="176">
      <c r="A176" s="30" t="s">
        <v>61</v>
      </c>
      <c r="B176" s="31"/>
      <c r="C176" s="32" t="s">
        <v>152</v>
      </c>
      <c r="D176" s="33"/>
      <c r="E176" s="30" t="s">
        <v>153</v>
      </c>
      <c r="F176" s="33"/>
      <c r="G176" s="33"/>
      <c r="H176" s="33"/>
      <c r="I176" s="34">
        <f>SUMIFS(I177:I180,A177:A180,"P")</f>
        <v>0</v>
      </c>
      <c r="J176" s="35"/>
    </row>
    <row r="177">
      <c r="A177" s="36" t="s">
        <v>64</v>
      </c>
      <c r="B177" s="36">
        <v>41</v>
      </c>
      <c r="C177" s="37" t="s">
        <v>278</v>
      </c>
      <c r="D177" s="36" t="s">
        <v>66</v>
      </c>
      <c r="E177" s="38" t="s">
        <v>279</v>
      </c>
      <c r="F177" s="39" t="s">
        <v>123</v>
      </c>
      <c r="G177" s="40">
        <v>227.83799999999999</v>
      </c>
      <c r="H177" s="41">
        <v>0</v>
      </c>
      <c r="I177" s="41">
        <f>ROUND(G177*H177,P4)</f>
        <v>0</v>
      </c>
      <c r="J177" s="36"/>
      <c r="O177" s="42">
        <f>I177*0.21</f>
        <v>0</v>
      </c>
      <c r="P177">
        <v>3</v>
      </c>
    </row>
    <row r="178">
      <c r="A178" s="36" t="s">
        <v>69</v>
      </c>
      <c r="B178" s="43"/>
      <c r="C178" s="44"/>
      <c r="D178" s="44"/>
      <c r="E178" s="45" t="s">
        <v>66</v>
      </c>
      <c r="F178" s="44"/>
      <c r="G178" s="44"/>
      <c r="H178" s="44"/>
      <c r="I178" s="44"/>
      <c r="J178" s="46"/>
    </row>
    <row r="179" ht="60">
      <c r="A179" s="36" t="s">
        <v>88</v>
      </c>
      <c r="B179" s="43"/>
      <c r="C179" s="44"/>
      <c r="D179" s="44"/>
      <c r="E179" s="47" t="s">
        <v>648</v>
      </c>
      <c r="F179" s="44"/>
      <c r="G179" s="44"/>
      <c r="H179" s="44"/>
      <c r="I179" s="44"/>
      <c r="J179" s="46"/>
    </row>
    <row r="180">
      <c r="A180" s="36" t="s">
        <v>70</v>
      </c>
      <c r="B180" s="43"/>
      <c r="C180" s="44"/>
      <c r="D180" s="44"/>
      <c r="E180" s="45" t="s">
        <v>66</v>
      </c>
      <c r="F180" s="44"/>
      <c r="G180" s="44"/>
      <c r="H180" s="44"/>
      <c r="I180" s="44"/>
      <c r="J180" s="46"/>
    </row>
    <row r="181">
      <c r="A181" s="30" t="s">
        <v>61</v>
      </c>
      <c r="B181" s="31"/>
      <c r="C181" s="32" t="s">
        <v>281</v>
      </c>
      <c r="D181" s="33"/>
      <c r="E181" s="30" t="s">
        <v>282</v>
      </c>
      <c r="F181" s="33"/>
      <c r="G181" s="33"/>
      <c r="H181" s="33"/>
      <c r="I181" s="34">
        <f>SUMIFS(I182:I189,A182:A189,"P")</f>
        <v>0</v>
      </c>
      <c r="J181" s="35"/>
    </row>
    <row r="182">
      <c r="A182" s="36" t="s">
        <v>64</v>
      </c>
      <c r="B182" s="36">
        <v>42</v>
      </c>
      <c r="C182" s="37" t="s">
        <v>283</v>
      </c>
      <c r="D182" s="36" t="s">
        <v>66</v>
      </c>
      <c r="E182" s="38" t="s">
        <v>284</v>
      </c>
      <c r="F182" s="39" t="s">
        <v>123</v>
      </c>
      <c r="G182" s="40">
        <v>16.003900000000002</v>
      </c>
      <c r="H182" s="41">
        <v>0</v>
      </c>
      <c r="I182" s="41">
        <f>ROUND(G182*H182,P4)</f>
        <v>0</v>
      </c>
      <c r="J182" s="36"/>
      <c r="O182" s="42">
        <f>I182*0.21</f>
        <v>0</v>
      </c>
      <c r="P182">
        <v>3</v>
      </c>
    </row>
    <row r="183" ht="120">
      <c r="A183" s="36" t="s">
        <v>69</v>
      </c>
      <c r="B183" s="43"/>
      <c r="C183" s="44"/>
      <c r="D183" s="44"/>
      <c r="E183" s="38" t="s">
        <v>285</v>
      </c>
      <c r="F183" s="44"/>
      <c r="G183" s="44"/>
      <c r="H183" s="44"/>
      <c r="I183" s="44"/>
      <c r="J183" s="46"/>
    </row>
    <row r="184" ht="45">
      <c r="A184" s="36" t="s">
        <v>88</v>
      </c>
      <c r="B184" s="43"/>
      <c r="C184" s="44"/>
      <c r="D184" s="44"/>
      <c r="E184" s="47" t="s">
        <v>649</v>
      </c>
      <c r="F184" s="44"/>
      <c r="G184" s="44"/>
      <c r="H184" s="44"/>
      <c r="I184" s="44"/>
      <c r="J184" s="46"/>
    </row>
    <row r="185">
      <c r="A185" s="36" t="s">
        <v>70</v>
      </c>
      <c r="B185" s="43"/>
      <c r="C185" s="44"/>
      <c r="D185" s="44"/>
      <c r="E185" s="45" t="s">
        <v>66</v>
      </c>
      <c r="F185" s="44"/>
      <c r="G185" s="44"/>
      <c r="H185" s="44"/>
      <c r="I185" s="44"/>
      <c r="J185" s="46"/>
    </row>
    <row r="186">
      <c r="A186" s="36" t="s">
        <v>64</v>
      </c>
      <c r="B186" s="36">
        <v>43</v>
      </c>
      <c r="C186" s="37" t="s">
        <v>287</v>
      </c>
      <c r="D186" s="36" t="s">
        <v>66</v>
      </c>
      <c r="E186" s="38" t="s">
        <v>288</v>
      </c>
      <c r="F186" s="39" t="s">
        <v>123</v>
      </c>
      <c r="G186" s="40">
        <v>16.003900000000002</v>
      </c>
      <c r="H186" s="41">
        <v>0</v>
      </c>
      <c r="I186" s="41">
        <f>ROUND(G186*H186,P4)</f>
        <v>0</v>
      </c>
      <c r="J186" s="36"/>
      <c r="O186" s="42">
        <f>I186*0.21</f>
        <v>0</v>
      </c>
      <c r="P186">
        <v>3</v>
      </c>
    </row>
    <row r="187">
      <c r="A187" s="36" t="s">
        <v>69</v>
      </c>
      <c r="B187" s="43"/>
      <c r="C187" s="44"/>
      <c r="D187" s="44"/>
      <c r="E187" s="45" t="s">
        <v>66</v>
      </c>
      <c r="F187" s="44"/>
      <c r="G187" s="44"/>
      <c r="H187" s="44"/>
      <c r="I187" s="44"/>
      <c r="J187" s="46"/>
    </row>
    <row r="188" ht="45">
      <c r="A188" s="36" t="s">
        <v>88</v>
      </c>
      <c r="B188" s="43"/>
      <c r="C188" s="44"/>
      <c r="D188" s="44"/>
      <c r="E188" s="47" t="s">
        <v>649</v>
      </c>
      <c r="F188" s="44"/>
      <c r="G188" s="44"/>
      <c r="H188" s="44"/>
      <c r="I188" s="44"/>
      <c r="J188" s="46"/>
    </row>
    <row r="189">
      <c r="A189" s="36" t="s">
        <v>70</v>
      </c>
      <c r="B189" s="48"/>
      <c r="C189" s="49"/>
      <c r="D189" s="49"/>
      <c r="E189" s="50" t="s">
        <v>66</v>
      </c>
      <c r="F189" s="49"/>
      <c r="G189" s="49"/>
      <c r="H189" s="49"/>
      <c r="I189" s="49"/>
      <c r="J189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39</v>
      </c>
      <c r="I3" s="24">
        <f>SUMIFS(I9:I144,A9:A144,"SD")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15</v>
      </c>
      <c r="D4" s="21"/>
      <c r="E4" s="22" t="s">
        <v>183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48</v>
      </c>
      <c r="B5" s="19" t="s">
        <v>49</v>
      </c>
      <c r="C5" s="20" t="s">
        <v>39</v>
      </c>
      <c r="D5" s="21"/>
      <c r="E5" s="22" t="s">
        <v>40</v>
      </c>
      <c r="F5" s="16"/>
      <c r="G5" s="16"/>
      <c r="H5" s="16"/>
      <c r="I5" s="16"/>
      <c r="J5" s="18"/>
      <c r="O5">
        <v>0.20999999999999999</v>
      </c>
    </row>
    <row r="6">
      <c r="A6" s="25" t="s">
        <v>50</v>
      </c>
      <c r="B6" s="26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  <c r="J6" s="27" t="s">
        <v>58</v>
      </c>
    </row>
    <row r="7">
      <c r="A7" s="25"/>
      <c r="B7" s="26"/>
      <c r="C7" s="7"/>
      <c r="D7" s="7"/>
      <c r="E7" s="7"/>
      <c r="F7" s="7"/>
      <c r="G7" s="7"/>
      <c r="H7" s="7" t="s">
        <v>59</v>
      </c>
      <c r="I7" s="7" t="s">
        <v>60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61</v>
      </c>
      <c r="B9" s="31"/>
      <c r="C9" s="32" t="s">
        <v>184</v>
      </c>
      <c r="D9" s="33"/>
      <c r="E9" s="30" t="s">
        <v>185</v>
      </c>
      <c r="F9" s="33"/>
      <c r="G9" s="33"/>
      <c r="H9" s="33"/>
      <c r="I9" s="34">
        <f>SUMIFS(I10:I29,A10:A29,"P")</f>
        <v>0</v>
      </c>
      <c r="J9" s="35"/>
    </row>
    <row r="10">
      <c r="A10" s="36" t="s">
        <v>64</v>
      </c>
      <c r="B10" s="36">
        <v>1</v>
      </c>
      <c r="C10" s="37" t="s">
        <v>509</v>
      </c>
      <c r="D10" s="36" t="s">
        <v>66</v>
      </c>
      <c r="E10" s="38" t="s">
        <v>510</v>
      </c>
      <c r="F10" s="39" t="s">
        <v>100</v>
      </c>
      <c r="G10" s="40">
        <v>44.799999999999997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69</v>
      </c>
      <c r="B11" s="43"/>
      <c r="C11" s="44"/>
      <c r="D11" s="44"/>
      <c r="E11" s="45" t="s">
        <v>66</v>
      </c>
      <c r="F11" s="44"/>
      <c r="G11" s="44"/>
      <c r="H11" s="44"/>
      <c r="I11" s="44"/>
      <c r="J11" s="46"/>
    </row>
    <row r="12" ht="165">
      <c r="A12" s="36" t="s">
        <v>88</v>
      </c>
      <c r="B12" s="43"/>
      <c r="C12" s="44"/>
      <c r="D12" s="44"/>
      <c r="E12" s="47" t="s">
        <v>650</v>
      </c>
      <c r="F12" s="44"/>
      <c r="G12" s="44"/>
      <c r="H12" s="44"/>
      <c r="I12" s="44"/>
      <c r="J12" s="46"/>
    </row>
    <row r="13">
      <c r="A13" s="36" t="s">
        <v>70</v>
      </c>
      <c r="B13" s="43"/>
      <c r="C13" s="44"/>
      <c r="D13" s="44"/>
      <c r="E13" s="45" t="s">
        <v>66</v>
      </c>
      <c r="F13" s="44"/>
      <c r="G13" s="44"/>
      <c r="H13" s="44"/>
      <c r="I13" s="44"/>
      <c r="J13" s="46"/>
    </row>
    <row r="14">
      <c r="A14" s="36" t="s">
        <v>64</v>
      </c>
      <c r="B14" s="36">
        <v>2</v>
      </c>
      <c r="C14" s="37" t="s">
        <v>512</v>
      </c>
      <c r="D14" s="36" t="s">
        <v>66</v>
      </c>
      <c r="E14" s="38" t="s">
        <v>513</v>
      </c>
      <c r="F14" s="39" t="s">
        <v>100</v>
      </c>
      <c r="G14" s="40">
        <v>10.4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69</v>
      </c>
      <c r="B15" s="43"/>
      <c r="C15" s="44"/>
      <c r="D15" s="44"/>
      <c r="E15" s="45" t="s">
        <v>66</v>
      </c>
      <c r="F15" s="44"/>
      <c r="G15" s="44"/>
      <c r="H15" s="44"/>
      <c r="I15" s="44"/>
      <c r="J15" s="46"/>
    </row>
    <row r="16" ht="60">
      <c r="A16" s="36" t="s">
        <v>88</v>
      </c>
      <c r="B16" s="43"/>
      <c r="C16" s="44"/>
      <c r="D16" s="44"/>
      <c r="E16" s="47" t="s">
        <v>651</v>
      </c>
      <c r="F16" s="44"/>
      <c r="G16" s="44"/>
      <c r="H16" s="44"/>
      <c r="I16" s="44"/>
      <c r="J16" s="46"/>
    </row>
    <row r="17">
      <c r="A17" s="36" t="s">
        <v>70</v>
      </c>
      <c r="B17" s="43"/>
      <c r="C17" s="44"/>
      <c r="D17" s="44"/>
      <c r="E17" s="45" t="s">
        <v>66</v>
      </c>
      <c r="F17" s="44"/>
      <c r="G17" s="44"/>
      <c r="H17" s="44"/>
      <c r="I17" s="44"/>
      <c r="J17" s="46"/>
    </row>
    <row r="18">
      <c r="A18" s="36" t="s">
        <v>64</v>
      </c>
      <c r="B18" s="36">
        <v>3</v>
      </c>
      <c r="C18" s="37" t="s">
        <v>652</v>
      </c>
      <c r="D18" s="36" t="s">
        <v>66</v>
      </c>
      <c r="E18" s="38" t="s">
        <v>653</v>
      </c>
      <c r="F18" s="39" t="s">
        <v>95</v>
      </c>
      <c r="G18" s="40">
        <v>36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69</v>
      </c>
      <c r="B19" s="43"/>
      <c r="C19" s="44"/>
      <c r="D19" s="44"/>
      <c r="E19" s="45" t="s">
        <v>66</v>
      </c>
      <c r="F19" s="44"/>
      <c r="G19" s="44"/>
      <c r="H19" s="44"/>
      <c r="I19" s="44"/>
      <c r="J19" s="46"/>
    </row>
    <row r="20" ht="90">
      <c r="A20" s="36" t="s">
        <v>88</v>
      </c>
      <c r="B20" s="43"/>
      <c r="C20" s="44"/>
      <c r="D20" s="44"/>
      <c r="E20" s="47" t="s">
        <v>654</v>
      </c>
      <c r="F20" s="44"/>
      <c r="G20" s="44"/>
      <c r="H20" s="44"/>
      <c r="I20" s="44"/>
      <c r="J20" s="46"/>
    </row>
    <row r="21">
      <c r="A21" s="36" t="s">
        <v>70</v>
      </c>
      <c r="B21" s="43"/>
      <c r="C21" s="44"/>
      <c r="D21" s="44"/>
      <c r="E21" s="45" t="s">
        <v>66</v>
      </c>
      <c r="F21" s="44"/>
      <c r="G21" s="44"/>
      <c r="H21" s="44"/>
      <c r="I21" s="44"/>
      <c r="J21" s="46"/>
    </row>
    <row r="22">
      <c r="A22" s="36" t="s">
        <v>64</v>
      </c>
      <c r="B22" s="36">
        <v>4</v>
      </c>
      <c r="C22" s="37" t="s">
        <v>655</v>
      </c>
      <c r="D22" s="36" t="s">
        <v>66</v>
      </c>
      <c r="E22" s="38" t="s">
        <v>656</v>
      </c>
      <c r="F22" s="39" t="s">
        <v>95</v>
      </c>
      <c r="G22" s="40">
        <v>36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69</v>
      </c>
      <c r="B23" s="43"/>
      <c r="C23" s="44"/>
      <c r="D23" s="44"/>
      <c r="E23" s="45" t="s">
        <v>66</v>
      </c>
      <c r="F23" s="44"/>
      <c r="G23" s="44"/>
      <c r="H23" s="44"/>
      <c r="I23" s="44"/>
      <c r="J23" s="46"/>
    </row>
    <row r="24" ht="90">
      <c r="A24" s="36" t="s">
        <v>88</v>
      </c>
      <c r="B24" s="43"/>
      <c r="C24" s="44"/>
      <c r="D24" s="44"/>
      <c r="E24" s="47" t="s">
        <v>654</v>
      </c>
      <c r="F24" s="44"/>
      <c r="G24" s="44"/>
      <c r="H24" s="44"/>
      <c r="I24" s="44"/>
      <c r="J24" s="46"/>
    </row>
    <row r="25">
      <c r="A25" s="36" t="s">
        <v>70</v>
      </c>
      <c r="B25" s="43"/>
      <c r="C25" s="44"/>
      <c r="D25" s="44"/>
      <c r="E25" s="45" t="s">
        <v>66</v>
      </c>
      <c r="F25" s="44"/>
      <c r="G25" s="44"/>
      <c r="H25" s="44"/>
      <c r="I25" s="44"/>
      <c r="J25" s="46"/>
    </row>
    <row r="26">
      <c r="A26" s="36" t="s">
        <v>64</v>
      </c>
      <c r="B26" s="36">
        <v>5</v>
      </c>
      <c r="C26" s="37" t="s">
        <v>657</v>
      </c>
      <c r="D26" s="36" t="s">
        <v>66</v>
      </c>
      <c r="E26" s="38" t="s">
        <v>658</v>
      </c>
      <c r="F26" s="39" t="s">
        <v>95</v>
      </c>
      <c r="G26" s="40">
        <v>30.75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 ht="30">
      <c r="A27" s="36" t="s">
        <v>69</v>
      </c>
      <c r="B27" s="43"/>
      <c r="C27" s="44"/>
      <c r="D27" s="44"/>
      <c r="E27" s="38" t="s">
        <v>659</v>
      </c>
      <c r="F27" s="44"/>
      <c r="G27" s="44"/>
      <c r="H27" s="44"/>
      <c r="I27" s="44"/>
      <c r="J27" s="46"/>
    </row>
    <row r="28" ht="90">
      <c r="A28" s="36" t="s">
        <v>88</v>
      </c>
      <c r="B28" s="43"/>
      <c r="C28" s="44"/>
      <c r="D28" s="44"/>
      <c r="E28" s="47" t="s">
        <v>660</v>
      </c>
      <c r="F28" s="44"/>
      <c r="G28" s="44"/>
      <c r="H28" s="44"/>
      <c r="I28" s="44"/>
      <c r="J28" s="46"/>
    </row>
    <row r="29">
      <c r="A29" s="36" t="s">
        <v>70</v>
      </c>
      <c r="B29" s="43"/>
      <c r="C29" s="44"/>
      <c r="D29" s="44"/>
      <c r="E29" s="45" t="s">
        <v>66</v>
      </c>
      <c r="F29" s="44"/>
      <c r="G29" s="44"/>
      <c r="H29" s="44"/>
      <c r="I29" s="44"/>
      <c r="J29" s="46"/>
    </row>
    <row r="30">
      <c r="A30" s="30" t="s">
        <v>61</v>
      </c>
      <c r="B30" s="31"/>
      <c r="C30" s="32" t="s">
        <v>289</v>
      </c>
      <c r="D30" s="33"/>
      <c r="E30" s="30" t="s">
        <v>413</v>
      </c>
      <c r="F30" s="33"/>
      <c r="G30" s="33"/>
      <c r="H30" s="33"/>
      <c r="I30" s="34">
        <f>SUMIFS(I31:I62,A31:A62,"P")</f>
        <v>0</v>
      </c>
      <c r="J30" s="35"/>
    </row>
    <row r="31">
      <c r="A31" s="36" t="s">
        <v>64</v>
      </c>
      <c r="B31" s="36">
        <v>13</v>
      </c>
      <c r="C31" s="37" t="s">
        <v>290</v>
      </c>
      <c r="D31" s="36" t="s">
        <v>66</v>
      </c>
      <c r="E31" s="38" t="s">
        <v>291</v>
      </c>
      <c r="F31" s="39" t="s">
        <v>292</v>
      </c>
      <c r="G31" s="40">
        <v>12.058199999999999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>
      <c r="A32" s="36" t="s">
        <v>69</v>
      </c>
      <c r="B32" s="43"/>
      <c r="C32" s="44"/>
      <c r="D32" s="44"/>
      <c r="E32" s="45" t="s">
        <v>66</v>
      </c>
      <c r="F32" s="44"/>
      <c r="G32" s="44"/>
      <c r="H32" s="44"/>
      <c r="I32" s="44"/>
      <c r="J32" s="46"/>
    </row>
    <row r="33" ht="105">
      <c r="A33" s="36" t="s">
        <v>88</v>
      </c>
      <c r="B33" s="43"/>
      <c r="C33" s="44"/>
      <c r="D33" s="44"/>
      <c r="E33" s="47" t="s">
        <v>661</v>
      </c>
      <c r="F33" s="44"/>
      <c r="G33" s="44"/>
      <c r="H33" s="44"/>
      <c r="I33" s="44"/>
      <c r="J33" s="46"/>
    </row>
    <row r="34">
      <c r="A34" s="36" t="s">
        <v>70</v>
      </c>
      <c r="B34" s="43"/>
      <c r="C34" s="44"/>
      <c r="D34" s="44"/>
      <c r="E34" s="45" t="s">
        <v>66</v>
      </c>
      <c r="F34" s="44"/>
      <c r="G34" s="44"/>
      <c r="H34" s="44"/>
      <c r="I34" s="44"/>
      <c r="J34" s="46"/>
    </row>
    <row r="35">
      <c r="A35" s="36" t="s">
        <v>64</v>
      </c>
      <c r="B35" s="36">
        <v>6</v>
      </c>
      <c r="C35" s="37" t="s">
        <v>204</v>
      </c>
      <c r="D35" s="36" t="s">
        <v>66</v>
      </c>
      <c r="E35" s="38" t="s">
        <v>205</v>
      </c>
      <c r="F35" s="39" t="s">
        <v>95</v>
      </c>
      <c r="G35" s="40">
        <v>12.18</v>
      </c>
      <c r="H35" s="41">
        <v>0</v>
      </c>
      <c r="I35" s="41">
        <f>ROUND(G35*H35,P4)</f>
        <v>0</v>
      </c>
      <c r="J35" s="36"/>
      <c r="O35" s="42">
        <f>I35*0.21</f>
        <v>0</v>
      </c>
      <c r="P35">
        <v>3</v>
      </c>
    </row>
    <row r="36">
      <c r="A36" s="36" t="s">
        <v>69</v>
      </c>
      <c r="B36" s="43"/>
      <c r="C36" s="44"/>
      <c r="D36" s="44"/>
      <c r="E36" s="45" t="s">
        <v>66</v>
      </c>
      <c r="F36" s="44"/>
      <c r="G36" s="44"/>
      <c r="H36" s="44"/>
      <c r="I36" s="44"/>
      <c r="J36" s="46"/>
    </row>
    <row r="37" ht="60">
      <c r="A37" s="36" t="s">
        <v>88</v>
      </c>
      <c r="B37" s="43"/>
      <c r="C37" s="44"/>
      <c r="D37" s="44"/>
      <c r="E37" s="47" t="s">
        <v>662</v>
      </c>
      <c r="F37" s="44"/>
      <c r="G37" s="44"/>
      <c r="H37" s="44"/>
      <c r="I37" s="44"/>
      <c r="J37" s="46"/>
    </row>
    <row r="38">
      <c r="A38" s="36" t="s">
        <v>70</v>
      </c>
      <c r="B38" s="43"/>
      <c r="C38" s="44"/>
      <c r="D38" s="44"/>
      <c r="E38" s="45" t="s">
        <v>66</v>
      </c>
      <c r="F38" s="44"/>
      <c r="G38" s="44"/>
      <c r="H38" s="44"/>
      <c r="I38" s="44"/>
      <c r="J38" s="46"/>
    </row>
    <row r="39">
      <c r="A39" s="36" t="s">
        <v>64</v>
      </c>
      <c r="B39" s="36">
        <v>7</v>
      </c>
      <c r="C39" s="37" t="s">
        <v>207</v>
      </c>
      <c r="D39" s="36" t="s">
        <v>66</v>
      </c>
      <c r="E39" s="38" t="s">
        <v>208</v>
      </c>
      <c r="F39" s="39" t="s">
        <v>95</v>
      </c>
      <c r="G39" s="40">
        <v>12.18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>
      <c r="A40" s="36" t="s">
        <v>69</v>
      </c>
      <c r="B40" s="43"/>
      <c r="C40" s="44"/>
      <c r="D40" s="44"/>
      <c r="E40" s="45" t="s">
        <v>66</v>
      </c>
      <c r="F40" s="44"/>
      <c r="G40" s="44"/>
      <c r="H40" s="44"/>
      <c r="I40" s="44"/>
      <c r="J40" s="46"/>
    </row>
    <row r="41" ht="60">
      <c r="A41" s="36" t="s">
        <v>88</v>
      </c>
      <c r="B41" s="43"/>
      <c r="C41" s="44"/>
      <c r="D41" s="44"/>
      <c r="E41" s="47" t="s">
        <v>662</v>
      </c>
      <c r="F41" s="44"/>
      <c r="G41" s="44"/>
      <c r="H41" s="44"/>
      <c r="I41" s="44"/>
      <c r="J41" s="46"/>
    </row>
    <row r="42">
      <c r="A42" s="36" t="s">
        <v>70</v>
      </c>
      <c r="B42" s="43"/>
      <c r="C42" s="44"/>
      <c r="D42" s="44"/>
      <c r="E42" s="45" t="s">
        <v>66</v>
      </c>
      <c r="F42" s="44"/>
      <c r="G42" s="44"/>
      <c r="H42" s="44"/>
      <c r="I42" s="44"/>
      <c r="J42" s="46"/>
    </row>
    <row r="43">
      <c r="A43" s="36" t="s">
        <v>64</v>
      </c>
      <c r="B43" s="36">
        <v>8</v>
      </c>
      <c r="C43" s="37" t="s">
        <v>295</v>
      </c>
      <c r="D43" s="36" t="s">
        <v>66</v>
      </c>
      <c r="E43" s="38" t="s">
        <v>296</v>
      </c>
      <c r="F43" s="39" t="s">
        <v>100</v>
      </c>
      <c r="G43" s="40">
        <v>121.8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69</v>
      </c>
      <c r="B44" s="43"/>
      <c r="C44" s="44"/>
      <c r="D44" s="44"/>
      <c r="E44" s="45" t="s">
        <v>66</v>
      </c>
      <c r="F44" s="44"/>
      <c r="G44" s="44"/>
      <c r="H44" s="44"/>
      <c r="I44" s="44"/>
      <c r="J44" s="46"/>
    </row>
    <row r="45" ht="60">
      <c r="A45" s="36" t="s">
        <v>88</v>
      </c>
      <c r="B45" s="43"/>
      <c r="C45" s="44"/>
      <c r="D45" s="44"/>
      <c r="E45" s="47" t="s">
        <v>663</v>
      </c>
      <c r="F45" s="44"/>
      <c r="G45" s="44"/>
      <c r="H45" s="44"/>
      <c r="I45" s="44"/>
      <c r="J45" s="46"/>
    </row>
    <row r="46">
      <c r="A46" s="36" t="s">
        <v>70</v>
      </c>
      <c r="B46" s="43"/>
      <c r="C46" s="44"/>
      <c r="D46" s="44"/>
      <c r="E46" s="45" t="s">
        <v>66</v>
      </c>
      <c r="F46" s="44"/>
      <c r="G46" s="44"/>
      <c r="H46" s="44"/>
      <c r="I46" s="44"/>
      <c r="J46" s="46"/>
    </row>
    <row r="47">
      <c r="A47" s="36" t="s">
        <v>64</v>
      </c>
      <c r="B47" s="36">
        <v>9</v>
      </c>
      <c r="C47" s="37" t="s">
        <v>298</v>
      </c>
      <c r="D47" s="36" t="s">
        <v>66</v>
      </c>
      <c r="E47" s="38" t="s">
        <v>299</v>
      </c>
      <c r="F47" s="39" t="s">
        <v>95</v>
      </c>
      <c r="G47" s="40">
        <v>12.18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>
      <c r="A48" s="36" t="s">
        <v>69</v>
      </c>
      <c r="B48" s="43"/>
      <c r="C48" s="44"/>
      <c r="D48" s="44"/>
      <c r="E48" s="45" t="s">
        <v>66</v>
      </c>
      <c r="F48" s="44"/>
      <c r="G48" s="44"/>
      <c r="H48" s="44"/>
      <c r="I48" s="44"/>
      <c r="J48" s="46"/>
    </row>
    <row r="49" ht="60">
      <c r="A49" s="36" t="s">
        <v>88</v>
      </c>
      <c r="B49" s="43"/>
      <c r="C49" s="44"/>
      <c r="D49" s="44"/>
      <c r="E49" s="47" t="s">
        <v>662</v>
      </c>
      <c r="F49" s="44"/>
      <c r="G49" s="44"/>
      <c r="H49" s="44"/>
      <c r="I49" s="44"/>
      <c r="J49" s="46"/>
    </row>
    <row r="50">
      <c r="A50" s="36" t="s">
        <v>70</v>
      </c>
      <c r="B50" s="43"/>
      <c r="C50" s="44"/>
      <c r="D50" s="44"/>
      <c r="E50" s="45" t="s">
        <v>66</v>
      </c>
      <c r="F50" s="44"/>
      <c r="G50" s="44"/>
      <c r="H50" s="44"/>
      <c r="I50" s="44"/>
      <c r="J50" s="46"/>
    </row>
    <row r="51">
      <c r="A51" s="36" t="s">
        <v>64</v>
      </c>
      <c r="B51" s="36">
        <v>10</v>
      </c>
      <c r="C51" s="37" t="s">
        <v>300</v>
      </c>
      <c r="D51" s="36" t="s">
        <v>66</v>
      </c>
      <c r="E51" s="38" t="s">
        <v>301</v>
      </c>
      <c r="F51" s="39" t="s">
        <v>100</v>
      </c>
      <c r="G51" s="40">
        <v>121.8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>
      <c r="A52" s="36" t="s">
        <v>69</v>
      </c>
      <c r="B52" s="43"/>
      <c r="C52" s="44"/>
      <c r="D52" s="44"/>
      <c r="E52" s="45" t="s">
        <v>66</v>
      </c>
      <c r="F52" s="44"/>
      <c r="G52" s="44"/>
      <c r="H52" s="44"/>
      <c r="I52" s="44"/>
      <c r="J52" s="46"/>
    </row>
    <row r="53" ht="60">
      <c r="A53" s="36" t="s">
        <v>88</v>
      </c>
      <c r="B53" s="43"/>
      <c r="C53" s="44"/>
      <c r="D53" s="44"/>
      <c r="E53" s="47" t="s">
        <v>663</v>
      </c>
      <c r="F53" s="44"/>
      <c r="G53" s="44"/>
      <c r="H53" s="44"/>
      <c r="I53" s="44"/>
      <c r="J53" s="46"/>
    </row>
    <row r="54">
      <c r="A54" s="36" t="s">
        <v>70</v>
      </c>
      <c r="B54" s="43"/>
      <c r="C54" s="44"/>
      <c r="D54" s="44"/>
      <c r="E54" s="45" t="s">
        <v>66</v>
      </c>
      <c r="F54" s="44"/>
      <c r="G54" s="44"/>
      <c r="H54" s="44"/>
      <c r="I54" s="44"/>
      <c r="J54" s="46"/>
    </row>
    <row r="55">
      <c r="A55" s="36" t="s">
        <v>64</v>
      </c>
      <c r="B55" s="36">
        <v>11</v>
      </c>
      <c r="C55" s="37" t="s">
        <v>302</v>
      </c>
      <c r="D55" s="36" t="s">
        <v>66</v>
      </c>
      <c r="E55" s="38" t="s">
        <v>303</v>
      </c>
      <c r="F55" s="39" t="s">
        <v>100</v>
      </c>
      <c r="G55" s="40">
        <v>121.8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69</v>
      </c>
      <c r="B56" s="43"/>
      <c r="C56" s="44"/>
      <c r="D56" s="44"/>
      <c r="E56" s="45" t="s">
        <v>66</v>
      </c>
      <c r="F56" s="44"/>
      <c r="G56" s="44"/>
      <c r="H56" s="44"/>
      <c r="I56" s="44"/>
      <c r="J56" s="46"/>
    </row>
    <row r="57" ht="60">
      <c r="A57" s="36" t="s">
        <v>88</v>
      </c>
      <c r="B57" s="43"/>
      <c r="C57" s="44"/>
      <c r="D57" s="44"/>
      <c r="E57" s="47" t="s">
        <v>663</v>
      </c>
      <c r="F57" s="44"/>
      <c r="G57" s="44"/>
      <c r="H57" s="44"/>
      <c r="I57" s="44"/>
      <c r="J57" s="46"/>
    </row>
    <row r="58">
      <c r="A58" s="36" t="s">
        <v>70</v>
      </c>
      <c r="B58" s="43"/>
      <c r="C58" s="44"/>
      <c r="D58" s="44"/>
      <c r="E58" s="45" t="s">
        <v>66</v>
      </c>
      <c r="F58" s="44"/>
      <c r="G58" s="44"/>
      <c r="H58" s="44"/>
      <c r="I58" s="44"/>
      <c r="J58" s="46"/>
    </row>
    <row r="59">
      <c r="A59" s="36" t="s">
        <v>64</v>
      </c>
      <c r="B59" s="36">
        <v>12</v>
      </c>
      <c r="C59" s="37" t="s">
        <v>304</v>
      </c>
      <c r="D59" s="36" t="s">
        <v>66</v>
      </c>
      <c r="E59" s="38" t="s">
        <v>305</v>
      </c>
      <c r="F59" s="39" t="s">
        <v>100</v>
      </c>
      <c r="G59" s="40">
        <v>121.8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>
      <c r="A60" s="36" t="s">
        <v>69</v>
      </c>
      <c r="B60" s="43"/>
      <c r="C60" s="44"/>
      <c r="D60" s="44"/>
      <c r="E60" s="45" t="s">
        <v>66</v>
      </c>
      <c r="F60" s="44"/>
      <c r="G60" s="44"/>
      <c r="H60" s="44"/>
      <c r="I60" s="44"/>
      <c r="J60" s="46"/>
    </row>
    <row r="61" ht="60">
      <c r="A61" s="36" t="s">
        <v>88</v>
      </c>
      <c r="B61" s="43"/>
      <c r="C61" s="44"/>
      <c r="D61" s="44"/>
      <c r="E61" s="47" t="s">
        <v>663</v>
      </c>
      <c r="F61" s="44"/>
      <c r="G61" s="44"/>
      <c r="H61" s="44"/>
      <c r="I61" s="44"/>
      <c r="J61" s="46"/>
    </row>
    <row r="62">
      <c r="A62" s="36" t="s">
        <v>70</v>
      </c>
      <c r="B62" s="43"/>
      <c r="C62" s="44"/>
      <c r="D62" s="44"/>
      <c r="E62" s="45" t="s">
        <v>66</v>
      </c>
      <c r="F62" s="44"/>
      <c r="G62" s="44"/>
      <c r="H62" s="44"/>
      <c r="I62" s="44"/>
      <c r="J62" s="46"/>
    </row>
    <row r="63">
      <c r="A63" s="30" t="s">
        <v>61</v>
      </c>
      <c r="B63" s="31"/>
      <c r="C63" s="32" t="s">
        <v>105</v>
      </c>
      <c r="D63" s="33"/>
      <c r="E63" s="30" t="s">
        <v>106</v>
      </c>
      <c r="F63" s="33"/>
      <c r="G63" s="33"/>
      <c r="H63" s="33"/>
      <c r="I63" s="34">
        <f>SUMIFS(I64:I67,A64:A67,"P")</f>
        <v>0</v>
      </c>
      <c r="J63" s="35"/>
    </row>
    <row r="64">
      <c r="A64" s="36" t="s">
        <v>64</v>
      </c>
      <c r="B64" s="36">
        <v>14</v>
      </c>
      <c r="C64" s="37" t="s">
        <v>334</v>
      </c>
      <c r="D64" s="36" t="s">
        <v>66</v>
      </c>
      <c r="E64" s="38" t="s">
        <v>335</v>
      </c>
      <c r="F64" s="39" t="s">
        <v>95</v>
      </c>
      <c r="G64" s="40">
        <v>1.2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69</v>
      </c>
      <c r="B65" s="43"/>
      <c r="C65" s="44"/>
      <c r="D65" s="44"/>
      <c r="E65" s="38" t="s">
        <v>336</v>
      </c>
      <c r="F65" s="44"/>
      <c r="G65" s="44"/>
      <c r="H65" s="44"/>
      <c r="I65" s="44"/>
      <c r="J65" s="46"/>
    </row>
    <row r="66" ht="30">
      <c r="A66" s="36" t="s">
        <v>88</v>
      </c>
      <c r="B66" s="43"/>
      <c r="C66" s="44"/>
      <c r="D66" s="44"/>
      <c r="E66" s="47" t="s">
        <v>664</v>
      </c>
      <c r="F66" s="44"/>
      <c r="G66" s="44"/>
      <c r="H66" s="44"/>
      <c r="I66" s="44"/>
      <c r="J66" s="46"/>
    </row>
    <row r="67">
      <c r="A67" s="36" t="s">
        <v>70</v>
      </c>
      <c r="B67" s="43"/>
      <c r="C67" s="44"/>
      <c r="D67" s="44"/>
      <c r="E67" s="45" t="s">
        <v>66</v>
      </c>
      <c r="F67" s="44"/>
      <c r="G67" s="44"/>
      <c r="H67" s="44"/>
      <c r="I67" s="44"/>
      <c r="J67" s="46"/>
    </row>
    <row r="68">
      <c r="A68" s="30" t="s">
        <v>61</v>
      </c>
      <c r="B68" s="31"/>
      <c r="C68" s="32" t="s">
        <v>224</v>
      </c>
      <c r="D68" s="33"/>
      <c r="E68" s="30" t="s">
        <v>225</v>
      </c>
      <c r="F68" s="33"/>
      <c r="G68" s="33"/>
      <c r="H68" s="33"/>
      <c r="I68" s="34">
        <f>SUMIFS(I69:I80,A69:A80,"P")</f>
        <v>0</v>
      </c>
      <c r="J68" s="35"/>
    </row>
    <row r="69">
      <c r="A69" s="36" t="s">
        <v>64</v>
      </c>
      <c r="B69" s="36">
        <v>17</v>
      </c>
      <c r="C69" s="37" t="s">
        <v>226</v>
      </c>
      <c r="D69" s="36" t="s">
        <v>66</v>
      </c>
      <c r="E69" s="38" t="s">
        <v>417</v>
      </c>
      <c r="F69" s="39" t="s">
        <v>100</v>
      </c>
      <c r="G69" s="40">
        <v>12</v>
      </c>
      <c r="H69" s="41">
        <v>0</v>
      </c>
      <c r="I69" s="41">
        <f>ROUND(G69*H69,P4)</f>
        <v>0</v>
      </c>
      <c r="J69" s="36"/>
      <c r="O69" s="42">
        <f>I69*0.21</f>
        <v>0</v>
      </c>
      <c r="P69">
        <v>3</v>
      </c>
    </row>
    <row r="70">
      <c r="A70" s="36" t="s">
        <v>69</v>
      </c>
      <c r="B70" s="43"/>
      <c r="C70" s="44"/>
      <c r="D70" s="44"/>
      <c r="E70" s="45" t="s">
        <v>66</v>
      </c>
      <c r="F70" s="44"/>
      <c r="G70" s="44"/>
      <c r="H70" s="44"/>
      <c r="I70" s="44"/>
      <c r="J70" s="46"/>
    </row>
    <row r="71" ht="30">
      <c r="A71" s="36" t="s">
        <v>88</v>
      </c>
      <c r="B71" s="43"/>
      <c r="C71" s="44"/>
      <c r="D71" s="44"/>
      <c r="E71" s="47" t="s">
        <v>665</v>
      </c>
      <c r="F71" s="44"/>
      <c r="G71" s="44"/>
      <c r="H71" s="44"/>
      <c r="I71" s="44"/>
      <c r="J71" s="46"/>
    </row>
    <row r="72">
      <c r="A72" s="36" t="s">
        <v>70</v>
      </c>
      <c r="B72" s="43"/>
      <c r="C72" s="44"/>
      <c r="D72" s="44"/>
      <c r="E72" s="45" t="s">
        <v>66</v>
      </c>
      <c r="F72" s="44"/>
      <c r="G72" s="44"/>
      <c r="H72" s="44"/>
      <c r="I72" s="44"/>
      <c r="J72" s="46"/>
    </row>
    <row r="73" ht="30">
      <c r="A73" s="36" t="s">
        <v>64</v>
      </c>
      <c r="B73" s="36">
        <v>15</v>
      </c>
      <c r="C73" s="37" t="s">
        <v>380</v>
      </c>
      <c r="D73" s="36" t="s">
        <v>66</v>
      </c>
      <c r="E73" s="38" t="s">
        <v>381</v>
      </c>
      <c r="F73" s="39" t="s">
        <v>100</v>
      </c>
      <c r="G73" s="40">
        <v>44.799999999999997</v>
      </c>
      <c r="H73" s="41">
        <v>0</v>
      </c>
      <c r="I73" s="41">
        <f>ROUND(G73*H73,P4)</f>
        <v>0</v>
      </c>
      <c r="J73" s="36"/>
      <c r="O73" s="42">
        <f>I73*0.21</f>
        <v>0</v>
      </c>
      <c r="P73">
        <v>3</v>
      </c>
    </row>
    <row r="74">
      <c r="A74" s="36" t="s">
        <v>69</v>
      </c>
      <c r="B74" s="43"/>
      <c r="C74" s="44"/>
      <c r="D74" s="44"/>
      <c r="E74" s="45" t="s">
        <v>66</v>
      </c>
      <c r="F74" s="44"/>
      <c r="G74" s="44"/>
      <c r="H74" s="44"/>
      <c r="I74" s="44"/>
      <c r="J74" s="46"/>
    </row>
    <row r="75" ht="120">
      <c r="A75" s="36" t="s">
        <v>88</v>
      </c>
      <c r="B75" s="43"/>
      <c r="C75" s="44"/>
      <c r="D75" s="44"/>
      <c r="E75" s="47" t="s">
        <v>666</v>
      </c>
      <c r="F75" s="44"/>
      <c r="G75" s="44"/>
      <c r="H75" s="44"/>
      <c r="I75" s="44"/>
      <c r="J75" s="46"/>
    </row>
    <row r="76">
      <c r="A76" s="36" t="s">
        <v>70</v>
      </c>
      <c r="B76" s="43"/>
      <c r="C76" s="44"/>
      <c r="D76" s="44"/>
      <c r="E76" s="45" t="s">
        <v>66</v>
      </c>
      <c r="F76" s="44"/>
      <c r="G76" s="44"/>
      <c r="H76" s="44"/>
      <c r="I76" s="44"/>
      <c r="J76" s="46"/>
    </row>
    <row r="77">
      <c r="A77" s="36" t="s">
        <v>64</v>
      </c>
      <c r="B77" s="36">
        <v>16</v>
      </c>
      <c r="C77" s="37" t="s">
        <v>526</v>
      </c>
      <c r="D77" s="36" t="s">
        <v>66</v>
      </c>
      <c r="E77" s="38" t="s">
        <v>527</v>
      </c>
      <c r="F77" s="39" t="s">
        <v>100</v>
      </c>
      <c r="G77" s="40">
        <v>10.4</v>
      </c>
      <c r="H77" s="41">
        <v>0</v>
      </c>
      <c r="I77" s="41">
        <f>ROUND(G77*H77,P4)</f>
        <v>0</v>
      </c>
      <c r="J77" s="36"/>
      <c r="O77" s="42">
        <f>I77*0.21</f>
        <v>0</v>
      </c>
      <c r="P77">
        <v>3</v>
      </c>
    </row>
    <row r="78">
      <c r="A78" s="36" t="s">
        <v>69</v>
      </c>
      <c r="B78" s="43"/>
      <c r="C78" s="44"/>
      <c r="D78" s="44"/>
      <c r="E78" s="45" t="s">
        <v>66</v>
      </c>
      <c r="F78" s="44"/>
      <c r="G78" s="44"/>
      <c r="H78" s="44"/>
      <c r="I78" s="44"/>
      <c r="J78" s="46"/>
    </row>
    <row r="79" ht="45">
      <c r="A79" s="36" t="s">
        <v>88</v>
      </c>
      <c r="B79" s="43"/>
      <c r="C79" s="44"/>
      <c r="D79" s="44"/>
      <c r="E79" s="47" t="s">
        <v>667</v>
      </c>
      <c r="F79" s="44"/>
      <c r="G79" s="44"/>
      <c r="H79" s="44"/>
      <c r="I79" s="44"/>
      <c r="J79" s="46"/>
    </row>
    <row r="80">
      <c r="A80" s="36" t="s">
        <v>70</v>
      </c>
      <c r="B80" s="43"/>
      <c r="C80" s="44"/>
      <c r="D80" s="44"/>
      <c r="E80" s="45" t="s">
        <v>66</v>
      </c>
      <c r="F80" s="44"/>
      <c r="G80" s="44"/>
      <c r="H80" s="44"/>
      <c r="I80" s="44"/>
      <c r="J80" s="46"/>
    </row>
    <row r="81">
      <c r="A81" s="30" t="s">
        <v>61</v>
      </c>
      <c r="B81" s="31"/>
      <c r="C81" s="32" t="s">
        <v>139</v>
      </c>
      <c r="D81" s="33"/>
      <c r="E81" s="30" t="s">
        <v>140</v>
      </c>
      <c r="F81" s="33"/>
      <c r="G81" s="33"/>
      <c r="H81" s="33"/>
      <c r="I81" s="34">
        <f>SUMIFS(I82:I93,A82:A93,"P")</f>
        <v>0</v>
      </c>
      <c r="J81" s="35"/>
    </row>
    <row r="82">
      <c r="A82" s="36" t="s">
        <v>64</v>
      </c>
      <c r="B82" s="36">
        <v>18</v>
      </c>
      <c r="C82" s="37" t="s">
        <v>616</v>
      </c>
      <c r="D82" s="36" t="s">
        <v>66</v>
      </c>
      <c r="E82" s="38" t="s">
        <v>617</v>
      </c>
      <c r="F82" s="39" t="s">
        <v>95</v>
      </c>
      <c r="G82" s="40">
        <v>3.0449999999999999</v>
      </c>
      <c r="H82" s="41">
        <v>0</v>
      </c>
      <c r="I82" s="41">
        <f>ROUND(G82*H82,P4)</f>
        <v>0</v>
      </c>
      <c r="J82" s="36"/>
      <c r="O82" s="42">
        <f>I82*0.21</f>
        <v>0</v>
      </c>
      <c r="P82">
        <v>3</v>
      </c>
    </row>
    <row r="83">
      <c r="A83" s="36" t="s">
        <v>69</v>
      </c>
      <c r="B83" s="43"/>
      <c r="C83" s="44"/>
      <c r="D83" s="44"/>
      <c r="E83" s="38" t="s">
        <v>143</v>
      </c>
      <c r="F83" s="44"/>
      <c r="G83" s="44"/>
      <c r="H83" s="44"/>
      <c r="I83" s="44"/>
      <c r="J83" s="46"/>
    </row>
    <row r="84" ht="30">
      <c r="A84" s="36" t="s">
        <v>88</v>
      </c>
      <c r="B84" s="43"/>
      <c r="C84" s="44"/>
      <c r="D84" s="44"/>
      <c r="E84" s="47" t="s">
        <v>668</v>
      </c>
      <c r="F84" s="44"/>
      <c r="G84" s="44"/>
      <c r="H84" s="44"/>
      <c r="I84" s="44"/>
      <c r="J84" s="46"/>
    </row>
    <row r="85">
      <c r="A85" s="36" t="s">
        <v>70</v>
      </c>
      <c r="B85" s="43"/>
      <c r="C85" s="44"/>
      <c r="D85" s="44"/>
      <c r="E85" s="45" t="s">
        <v>66</v>
      </c>
      <c r="F85" s="44"/>
      <c r="G85" s="44"/>
      <c r="H85" s="44"/>
      <c r="I85" s="44"/>
      <c r="J85" s="46"/>
    </row>
    <row r="86">
      <c r="A86" s="36" t="s">
        <v>64</v>
      </c>
      <c r="B86" s="36">
        <v>19</v>
      </c>
      <c r="C86" s="37" t="s">
        <v>619</v>
      </c>
      <c r="D86" s="36" t="s">
        <v>66</v>
      </c>
      <c r="E86" s="38" t="s">
        <v>620</v>
      </c>
      <c r="F86" s="39" t="s">
        <v>95</v>
      </c>
      <c r="G86" s="40">
        <v>3.0449999999999999</v>
      </c>
      <c r="H86" s="41">
        <v>0</v>
      </c>
      <c r="I86" s="41">
        <f>ROUND(G86*H86,P4)</f>
        <v>0</v>
      </c>
      <c r="J86" s="36"/>
      <c r="O86" s="42">
        <f>I86*0.21</f>
        <v>0</v>
      </c>
      <c r="P86">
        <v>3</v>
      </c>
    </row>
    <row r="87">
      <c r="A87" s="36" t="s">
        <v>69</v>
      </c>
      <c r="B87" s="43"/>
      <c r="C87" s="44"/>
      <c r="D87" s="44"/>
      <c r="E87" s="45" t="s">
        <v>66</v>
      </c>
      <c r="F87" s="44"/>
      <c r="G87" s="44"/>
      <c r="H87" s="44"/>
      <c r="I87" s="44"/>
      <c r="J87" s="46"/>
    </row>
    <row r="88" ht="30">
      <c r="A88" s="36" t="s">
        <v>88</v>
      </c>
      <c r="B88" s="43"/>
      <c r="C88" s="44"/>
      <c r="D88" s="44"/>
      <c r="E88" s="47" t="s">
        <v>668</v>
      </c>
      <c r="F88" s="44"/>
      <c r="G88" s="44"/>
      <c r="H88" s="44"/>
      <c r="I88" s="44"/>
      <c r="J88" s="46"/>
    </row>
    <row r="89">
      <c r="A89" s="36" t="s">
        <v>70</v>
      </c>
      <c r="B89" s="43"/>
      <c r="C89" s="44"/>
      <c r="D89" s="44"/>
      <c r="E89" s="45" t="s">
        <v>66</v>
      </c>
      <c r="F89" s="44"/>
      <c r="G89" s="44"/>
      <c r="H89" s="44"/>
      <c r="I89" s="44"/>
      <c r="J89" s="46"/>
    </row>
    <row r="90">
      <c r="A90" s="36" t="s">
        <v>64</v>
      </c>
      <c r="B90" s="36">
        <v>20</v>
      </c>
      <c r="C90" s="37" t="s">
        <v>621</v>
      </c>
      <c r="D90" s="36" t="s">
        <v>66</v>
      </c>
      <c r="E90" s="38" t="s">
        <v>622</v>
      </c>
      <c r="F90" s="39" t="s">
        <v>123</v>
      </c>
      <c r="G90" s="40">
        <v>0.10816000000000001</v>
      </c>
      <c r="H90" s="41">
        <v>0</v>
      </c>
      <c r="I90" s="41">
        <f>ROUND(G90*H90,P4)</f>
        <v>0</v>
      </c>
      <c r="J90" s="36"/>
      <c r="O90" s="42">
        <f>I90*0.21</f>
        <v>0</v>
      </c>
      <c r="P90">
        <v>3</v>
      </c>
    </row>
    <row r="91">
      <c r="A91" s="36" t="s">
        <v>69</v>
      </c>
      <c r="B91" s="43"/>
      <c r="C91" s="44"/>
      <c r="D91" s="44"/>
      <c r="E91" s="45" t="s">
        <v>66</v>
      </c>
      <c r="F91" s="44"/>
      <c r="G91" s="44"/>
      <c r="H91" s="44"/>
      <c r="I91" s="44"/>
      <c r="J91" s="46"/>
    </row>
    <row r="92" ht="75">
      <c r="A92" s="36" t="s">
        <v>88</v>
      </c>
      <c r="B92" s="43"/>
      <c r="C92" s="44"/>
      <c r="D92" s="44"/>
      <c r="E92" s="47" t="s">
        <v>669</v>
      </c>
      <c r="F92" s="44"/>
      <c r="G92" s="44"/>
      <c r="H92" s="44"/>
      <c r="I92" s="44"/>
      <c r="J92" s="46"/>
    </row>
    <row r="93">
      <c r="A93" s="36" t="s">
        <v>70</v>
      </c>
      <c r="B93" s="43"/>
      <c r="C93" s="44"/>
      <c r="D93" s="44"/>
      <c r="E93" s="45" t="s">
        <v>66</v>
      </c>
      <c r="F93" s="44"/>
      <c r="G93" s="44"/>
      <c r="H93" s="44"/>
      <c r="I93" s="44"/>
      <c r="J93" s="46"/>
    </row>
    <row r="94">
      <c r="A94" s="30" t="s">
        <v>61</v>
      </c>
      <c r="B94" s="31"/>
      <c r="C94" s="32" t="s">
        <v>349</v>
      </c>
      <c r="D94" s="33"/>
      <c r="E94" s="30" t="s">
        <v>350</v>
      </c>
      <c r="F94" s="33"/>
      <c r="G94" s="33"/>
      <c r="H94" s="33"/>
      <c r="I94" s="34">
        <f>SUMIFS(I95:I118,A95:A118,"P")</f>
        <v>0</v>
      </c>
      <c r="J94" s="35"/>
    </row>
    <row r="95">
      <c r="A95" s="36" t="s">
        <v>64</v>
      </c>
      <c r="B95" s="36">
        <v>26</v>
      </c>
      <c r="C95" s="37" t="s">
        <v>624</v>
      </c>
      <c r="D95" s="36" t="s">
        <v>66</v>
      </c>
      <c r="E95" s="38" t="s">
        <v>625</v>
      </c>
      <c r="F95" s="39" t="s">
        <v>254</v>
      </c>
      <c r="G95" s="40">
        <v>8.8751599999999993</v>
      </c>
      <c r="H95" s="41">
        <v>0</v>
      </c>
      <c r="I95" s="41">
        <f>ROUND(G95*H95,P4)</f>
        <v>0</v>
      </c>
      <c r="J95" s="36"/>
      <c r="O95" s="42">
        <f>I95*0.21</f>
        <v>0</v>
      </c>
      <c r="P95">
        <v>3</v>
      </c>
    </row>
    <row r="96">
      <c r="A96" s="36" t="s">
        <v>69</v>
      </c>
      <c r="B96" s="43"/>
      <c r="C96" s="44"/>
      <c r="D96" s="44"/>
      <c r="E96" s="45" t="s">
        <v>66</v>
      </c>
      <c r="F96" s="44"/>
      <c r="G96" s="44"/>
      <c r="H96" s="44"/>
      <c r="I96" s="44"/>
      <c r="J96" s="46"/>
    </row>
    <row r="97" ht="90">
      <c r="A97" s="36" t="s">
        <v>88</v>
      </c>
      <c r="B97" s="43"/>
      <c r="C97" s="44"/>
      <c r="D97" s="44"/>
      <c r="E97" s="47" t="s">
        <v>670</v>
      </c>
      <c r="F97" s="44"/>
      <c r="G97" s="44"/>
      <c r="H97" s="44"/>
      <c r="I97" s="44"/>
      <c r="J97" s="46"/>
    </row>
    <row r="98">
      <c r="A98" s="36" t="s">
        <v>70</v>
      </c>
      <c r="B98" s="43"/>
      <c r="C98" s="44"/>
      <c r="D98" s="44"/>
      <c r="E98" s="45" t="s">
        <v>66</v>
      </c>
      <c r="F98" s="44"/>
      <c r="G98" s="44"/>
      <c r="H98" s="44"/>
      <c r="I98" s="44"/>
      <c r="J98" s="46"/>
    </row>
    <row r="99">
      <c r="A99" s="36" t="s">
        <v>64</v>
      </c>
      <c r="B99" s="36">
        <v>21</v>
      </c>
      <c r="C99" s="37" t="s">
        <v>627</v>
      </c>
      <c r="D99" s="36" t="s">
        <v>66</v>
      </c>
      <c r="E99" s="38" t="s">
        <v>628</v>
      </c>
      <c r="F99" s="39" t="s">
        <v>117</v>
      </c>
      <c r="G99" s="40">
        <v>20.300000000000001</v>
      </c>
      <c r="H99" s="41">
        <v>0</v>
      </c>
      <c r="I99" s="41">
        <f>ROUND(G99*H99,P4)</f>
        <v>0</v>
      </c>
      <c r="J99" s="36"/>
      <c r="O99" s="42">
        <f>I99*0.21</f>
        <v>0</v>
      </c>
      <c r="P99">
        <v>3</v>
      </c>
    </row>
    <row r="100">
      <c r="A100" s="36" t="s">
        <v>69</v>
      </c>
      <c r="B100" s="43"/>
      <c r="C100" s="44"/>
      <c r="D100" s="44"/>
      <c r="E100" s="45" t="s">
        <v>66</v>
      </c>
      <c r="F100" s="44"/>
      <c r="G100" s="44"/>
      <c r="H100" s="44"/>
      <c r="I100" s="44"/>
      <c r="J100" s="46"/>
    </row>
    <row r="101" ht="45">
      <c r="A101" s="36" t="s">
        <v>88</v>
      </c>
      <c r="B101" s="43"/>
      <c r="C101" s="44"/>
      <c r="D101" s="44"/>
      <c r="E101" s="47" t="s">
        <v>671</v>
      </c>
      <c r="F101" s="44"/>
      <c r="G101" s="44"/>
      <c r="H101" s="44"/>
      <c r="I101" s="44"/>
      <c r="J101" s="46"/>
    </row>
    <row r="102">
      <c r="A102" s="36" t="s">
        <v>70</v>
      </c>
      <c r="B102" s="43"/>
      <c r="C102" s="44"/>
      <c r="D102" s="44"/>
      <c r="E102" s="45" t="s">
        <v>66</v>
      </c>
      <c r="F102" s="44"/>
      <c r="G102" s="44"/>
      <c r="H102" s="44"/>
      <c r="I102" s="44"/>
      <c r="J102" s="46"/>
    </row>
    <row r="103">
      <c r="A103" s="36" t="s">
        <v>64</v>
      </c>
      <c r="B103" s="36">
        <v>24</v>
      </c>
      <c r="C103" s="37" t="s">
        <v>672</v>
      </c>
      <c r="D103" s="36" t="s">
        <v>66</v>
      </c>
      <c r="E103" s="38" t="s">
        <v>673</v>
      </c>
      <c r="F103" s="39" t="s">
        <v>127</v>
      </c>
      <c r="G103" s="40">
        <v>1</v>
      </c>
      <c r="H103" s="41">
        <v>0</v>
      </c>
      <c r="I103" s="41">
        <f>ROUND(G103*H103,P4)</f>
        <v>0</v>
      </c>
      <c r="J103" s="36"/>
      <c r="O103" s="42">
        <f>I103*0.21</f>
        <v>0</v>
      </c>
      <c r="P103">
        <v>3</v>
      </c>
    </row>
    <row r="104">
      <c r="A104" s="36" t="s">
        <v>69</v>
      </c>
      <c r="B104" s="43"/>
      <c r="C104" s="44"/>
      <c r="D104" s="44"/>
      <c r="E104" s="45" t="s">
        <v>66</v>
      </c>
      <c r="F104" s="44"/>
      <c r="G104" s="44"/>
      <c r="H104" s="44"/>
      <c r="I104" s="44"/>
      <c r="J104" s="46"/>
    </row>
    <row r="105" ht="30">
      <c r="A105" s="36" t="s">
        <v>88</v>
      </c>
      <c r="B105" s="43"/>
      <c r="C105" s="44"/>
      <c r="D105" s="44"/>
      <c r="E105" s="47" t="s">
        <v>674</v>
      </c>
      <c r="F105" s="44"/>
      <c r="G105" s="44"/>
      <c r="H105" s="44"/>
      <c r="I105" s="44"/>
      <c r="J105" s="46"/>
    </row>
    <row r="106">
      <c r="A106" s="36" t="s">
        <v>70</v>
      </c>
      <c r="B106" s="43"/>
      <c r="C106" s="44"/>
      <c r="D106" s="44"/>
      <c r="E106" s="45" t="s">
        <v>66</v>
      </c>
      <c r="F106" s="44"/>
      <c r="G106" s="44"/>
      <c r="H106" s="44"/>
      <c r="I106" s="44"/>
      <c r="J106" s="46"/>
    </row>
    <row r="107">
      <c r="A107" s="36" t="s">
        <v>64</v>
      </c>
      <c r="B107" s="36">
        <v>25</v>
      </c>
      <c r="C107" s="37" t="s">
        <v>675</v>
      </c>
      <c r="D107" s="36" t="s">
        <v>66</v>
      </c>
      <c r="E107" s="38" t="s">
        <v>676</v>
      </c>
      <c r="F107" s="39" t="s">
        <v>127</v>
      </c>
      <c r="G107" s="40">
        <v>1</v>
      </c>
      <c r="H107" s="41">
        <v>0</v>
      </c>
      <c r="I107" s="41">
        <f>ROUND(G107*H107,P4)</f>
        <v>0</v>
      </c>
      <c r="J107" s="36"/>
      <c r="O107" s="42">
        <f>I107*0.21</f>
        <v>0</v>
      </c>
      <c r="P107">
        <v>3</v>
      </c>
    </row>
    <row r="108">
      <c r="A108" s="36" t="s">
        <v>69</v>
      </c>
      <c r="B108" s="43"/>
      <c r="C108" s="44"/>
      <c r="D108" s="44"/>
      <c r="E108" s="45" t="s">
        <v>66</v>
      </c>
      <c r="F108" s="44"/>
      <c r="G108" s="44"/>
      <c r="H108" s="44"/>
      <c r="I108" s="44"/>
      <c r="J108" s="46"/>
    </row>
    <row r="109" ht="30">
      <c r="A109" s="36" t="s">
        <v>88</v>
      </c>
      <c r="B109" s="43"/>
      <c r="C109" s="44"/>
      <c r="D109" s="44"/>
      <c r="E109" s="47" t="s">
        <v>674</v>
      </c>
      <c r="F109" s="44"/>
      <c r="G109" s="44"/>
      <c r="H109" s="44"/>
      <c r="I109" s="44"/>
      <c r="J109" s="46"/>
    </row>
    <row r="110">
      <c r="A110" s="36" t="s">
        <v>70</v>
      </c>
      <c r="B110" s="43"/>
      <c r="C110" s="44"/>
      <c r="D110" s="44"/>
      <c r="E110" s="45" t="s">
        <v>66</v>
      </c>
      <c r="F110" s="44"/>
      <c r="G110" s="44"/>
      <c r="H110" s="44"/>
      <c r="I110" s="44"/>
      <c r="J110" s="46"/>
    </row>
    <row r="111">
      <c r="A111" s="36" t="s">
        <v>64</v>
      </c>
      <c r="B111" s="36">
        <v>22</v>
      </c>
      <c r="C111" s="37" t="s">
        <v>630</v>
      </c>
      <c r="D111" s="36" t="s">
        <v>66</v>
      </c>
      <c r="E111" s="38" t="s">
        <v>631</v>
      </c>
      <c r="F111" s="39" t="s">
        <v>95</v>
      </c>
      <c r="G111" s="40">
        <v>2.6299999999999999</v>
      </c>
      <c r="H111" s="41">
        <v>0</v>
      </c>
      <c r="I111" s="41">
        <f>ROUND(G111*H111,P4)</f>
        <v>0</v>
      </c>
      <c r="J111" s="36"/>
      <c r="O111" s="42">
        <f>I111*0.21</f>
        <v>0</v>
      </c>
      <c r="P111">
        <v>3</v>
      </c>
    </row>
    <row r="112">
      <c r="A112" s="36" t="s">
        <v>69</v>
      </c>
      <c r="B112" s="43"/>
      <c r="C112" s="44"/>
      <c r="D112" s="44"/>
      <c r="E112" s="45" t="s">
        <v>66</v>
      </c>
      <c r="F112" s="44"/>
      <c r="G112" s="44"/>
      <c r="H112" s="44"/>
      <c r="I112" s="44"/>
      <c r="J112" s="46"/>
    </row>
    <row r="113" ht="45">
      <c r="A113" s="36" t="s">
        <v>88</v>
      </c>
      <c r="B113" s="43"/>
      <c r="C113" s="44"/>
      <c r="D113" s="44"/>
      <c r="E113" s="47" t="s">
        <v>677</v>
      </c>
      <c r="F113" s="44"/>
      <c r="G113" s="44"/>
      <c r="H113" s="44"/>
      <c r="I113" s="44"/>
      <c r="J113" s="46"/>
    </row>
    <row r="114">
      <c r="A114" s="36" t="s">
        <v>70</v>
      </c>
      <c r="B114" s="43"/>
      <c r="C114" s="44"/>
      <c r="D114" s="44"/>
      <c r="E114" s="45" t="s">
        <v>66</v>
      </c>
      <c r="F114" s="44"/>
      <c r="G114" s="44"/>
      <c r="H114" s="44"/>
      <c r="I114" s="44"/>
      <c r="J114" s="46"/>
    </row>
    <row r="115">
      <c r="A115" s="36" t="s">
        <v>64</v>
      </c>
      <c r="B115" s="36">
        <v>23</v>
      </c>
      <c r="C115" s="37" t="s">
        <v>633</v>
      </c>
      <c r="D115" s="36" t="s">
        <v>66</v>
      </c>
      <c r="E115" s="38" t="s">
        <v>634</v>
      </c>
      <c r="F115" s="39" t="s">
        <v>100</v>
      </c>
      <c r="G115" s="40">
        <v>20.300000000000001</v>
      </c>
      <c r="H115" s="41">
        <v>0</v>
      </c>
      <c r="I115" s="41">
        <f>ROUND(G115*H115,P4)</f>
        <v>0</v>
      </c>
      <c r="J115" s="36"/>
      <c r="O115" s="42">
        <f>I115*0.21</f>
        <v>0</v>
      </c>
      <c r="P115">
        <v>3</v>
      </c>
    </row>
    <row r="116">
      <c r="A116" s="36" t="s">
        <v>69</v>
      </c>
      <c r="B116" s="43"/>
      <c r="C116" s="44"/>
      <c r="D116" s="44"/>
      <c r="E116" s="45" t="s">
        <v>66</v>
      </c>
      <c r="F116" s="44"/>
      <c r="G116" s="44"/>
      <c r="H116" s="44"/>
      <c r="I116" s="44"/>
      <c r="J116" s="46"/>
    </row>
    <row r="117" ht="60">
      <c r="A117" s="36" t="s">
        <v>88</v>
      </c>
      <c r="B117" s="43"/>
      <c r="C117" s="44"/>
      <c r="D117" s="44"/>
      <c r="E117" s="47" t="s">
        <v>678</v>
      </c>
      <c r="F117" s="44"/>
      <c r="G117" s="44"/>
      <c r="H117" s="44"/>
      <c r="I117" s="44"/>
      <c r="J117" s="46"/>
    </row>
    <row r="118">
      <c r="A118" s="36" t="s">
        <v>70</v>
      </c>
      <c r="B118" s="43"/>
      <c r="C118" s="44"/>
      <c r="D118" s="44"/>
      <c r="E118" s="45" t="s">
        <v>66</v>
      </c>
      <c r="F118" s="44"/>
      <c r="G118" s="44"/>
      <c r="H118" s="44"/>
      <c r="I118" s="44"/>
      <c r="J118" s="46"/>
    </row>
    <row r="119">
      <c r="A119" s="30" t="s">
        <v>61</v>
      </c>
      <c r="B119" s="31"/>
      <c r="C119" s="32" t="s">
        <v>152</v>
      </c>
      <c r="D119" s="33"/>
      <c r="E119" s="30" t="s">
        <v>153</v>
      </c>
      <c r="F119" s="33"/>
      <c r="G119" s="33"/>
      <c r="H119" s="33"/>
      <c r="I119" s="34">
        <f>SUMIFS(I120:I123,A120:A123,"P")</f>
        <v>0</v>
      </c>
      <c r="J119" s="35"/>
    </row>
    <row r="120">
      <c r="A120" s="36" t="s">
        <v>64</v>
      </c>
      <c r="B120" s="36">
        <v>27</v>
      </c>
      <c r="C120" s="37" t="s">
        <v>679</v>
      </c>
      <c r="D120" s="36" t="s">
        <v>66</v>
      </c>
      <c r="E120" s="38" t="s">
        <v>680</v>
      </c>
      <c r="F120" s="39" t="s">
        <v>123</v>
      </c>
      <c r="G120" s="40">
        <v>67.065709999999996</v>
      </c>
      <c r="H120" s="41">
        <v>0</v>
      </c>
      <c r="I120" s="41">
        <f>ROUND(G120*H120,P4)</f>
        <v>0</v>
      </c>
      <c r="J120" s="36"/>
      <c r="O120" s="42">
        <f>I120*0.21</f>
        <v>0</v>
      </c>
      <c r="P120">
        <v>3</v>
      </c>
    </row>
    <row r="121">
      <c r="A121" s="36" t="s">
        <v>69</v>
      </c>
      <c r="B121" s="43"/>
      <c r="C121" s="44"/>
      <c r="D121" s="44"/>
      <c r="E121" s="38" t="s">
        <v>681</v>
      </c>
      <c r="F121" s="44"/>
      <c r="G121" s="44"/>
      <c r="H121" s="44"/>
      <c r="I121" s="44"/>
      <c r="J121" s="46"/>
    </row>
    <row r="122" ht="45">
      <c r="A122" s="36" t="s">
        <v>88</v>
      </c>
      <c r="B122" s="43"/>
      <c r="C122" s="44"/>
      <c r="D122" s="44"/>
      <c r="E122" s="47" t="s">
        <v>682</v>
      </c>
      <c r="F122" s="44"/>
      <c r="G122" s="44"/>
      <c r="H122" s="44"/>
      <c r="I122" s="44"/>
      <c r="J122" s="46"/>
    </row>
    <row r="123">
      <c r="A123" s="36" t="s">
        <v>70</v>
      </c>
      <c r="B123" s="43"/>
      <c r="C123" s="44"/>
      <c r="D123" s="44"/>
      <c r="E123" s="45" t="s">
        <v>66</v>
      </c>
      <c r="F123" s="44"/>
      <c r="G123" s="44"/>
      <c r="H123" s="44"/>
      <c r="I123" s="44"/>
      <c r="J123" s="46"/>
    </row>
    <row r="124">
      <c r="A124" s="30" t="s">
        <v>61</v>
      </c>
      <c r="B124" s="31"/>
      <c r="C124" s="32" t="s">
        <v>281</v>
      </c>
      <c r="D124" s="33"/>
      <c r="E124" s="30" t="s">
        <v>282</v>
      </c>
      <c r="F124" s="33"/>
      <c r="G124" s="33"/>
      <c r="H124" s="33"/>
      <c r="I124" s="34">
        <f>SUMIFS(I125:I144,A125:A144,"P")</f>
        <v>0</v>
      </c>
      <c r="J124" s="35"/>
    </row>
    <row r="125">
      <c r="A125" s="36" t="s">
        <v>64</v>
      </c>
      <c r="B125" s="36">
        <v>28</v>
      </c>
      <c r="C125" s="37" t="s">
        <v>495</v>
      </c>
      <c r="D125" s="36" t="s">
        <v>66</v>
      </c>
      <c r="E125" s="38" t="s">
        <v>496</v>
      </c>
      <c r="F125" s="39" t="s">
        <v>123</v>
      </c>
      <c r="G125" s="40">
        <v>25.783999999999999</v>
      </c>
      <c r="H125" s="41">
        <v>0</v>
      </c>
      <c r="I125" s="41">
        <f>ROUND(G125*H125,P4)</f>
        <v>0</v>
      </c>
      <c r="J125" s="36"/>
      <c r="O125" s="42">
        <f>I125*0.21</f>
        <v>0</v>
      </c>
      <c r="P125">
        <v>3</v>
      </c>
    </row>
    <row r="126" ht="30">
      <c r="A126" s="36" t="s">
        <v>69</v>
      </c>
      <c r="B126" s="43"/>
      <c r="C126" s="44"/>
      <c r="D126" s="44"/>
      <c r="E126" s="38" t="s">
        <v>497</v>
      </c>
      <c r="F126" s="44"/>
      <c r="G126" s="44"/>
      <c r="H126" s="44"/>
      <c r="I126" s="44"/>
      <c r="J126" s="46"/>
    </row>
    <row r="127" ht="45">
      <c r="A127" s="36" t="s">
        <v>88</v>
      </c>
      <c r="B127" s="43"/>
      <c r="C127" s="44"/>
      <c r="D127" s="44"/>
      <c r="E127" s="47" t="s">
        <v>683</v>
      </c>
      <c r="F127" s="44"/>
      <c r="G127" s="44"/>
      <c r="H127" s="44"/>
      <c r="I127" s="44"/>
      <c r="J127" s="46"/>
    </row>
    <row r="128">
      <c r="A128" s="36" t="s">
        <v>70</v>
      </c>
      <c r="B128" s="43"/>
      <c r="C128" s="44"/>
      <c r="D128" s="44"/>
      <c r="E128" s="45" t="s">
        <v>66</v>
      </c>
      <c r="F128" s="44"/>
      <c r="G128" s="44"/>
      <c r="H128" s="44"/>
      <c r="I128" s="44"/>
      <c r="J128" s="46"/>
    </row>
    <row r="129">
      <c r="A129" s="36" t="s">
        <v>64</v>
      </c>
      <c r="B129" s="36">
        <v>29</v>
      </c>
      <c r="C129" s="37" t="s">
        <v>499</v>
      </c>
      <c r="D129" s="36" t="s">
        <v>66</v>
      </c>
      <c r="E129" s="38" t="s">
        <v>500</v>
      </c>
      <c r="F129" s="39" t="s">
        <v>123</v>
      </c>
      <c r="G129" s="40">
        <v>489.89600000000002</v>
      </c>
      <c r="H129" s="41">
        <v>0</v>
      </c>
      <c r="I129" s="41">
        <f>ROUND(G129*H129,P4)</f>
        <v>0</v>
      </c>
      <c r="J129" s="36"/>
      <c r="O129" s="42">
        <f>I129*0.21</f>
        <v>0</v>
      </c>
      <c r="P129">
        <v>3</v>
      </c>
    </row>
    <row r="130">
      <c r="A130" s="36" t="s">
        <v>69</v>
      </c>
      <c r="B130" s="43"/>
      <c r="C130" s="44"/>
      <c r="D130" s="44"/>
      <c r="E130" s="45" t="s">
        <v>66</v>
      </c>
      <c r="F130" s="44"/>
      <c r="G130" s="44"/>
      <c r="H130" s="44"/>
      <c r="I130" s="44"/>
      <c r="J130" s="46"/>
    </row>
    <row r="131" ht="45">
      <c r="A131" s="36" t="s">
        <v>88</v>
      </c>
      <c r="B131" s="43"/>
      <c r="C131" s="44"/>
      <c r="D131" s="44"/>
      <c r="E131" s="47" t="s">
        <v>684</v>
      </c>
      <c r="F131" s="44"/>
      <c r="G131" s="44"/>
      <c r="H131" s="44"/>
      <c r="I131" s="44"/>
      <c r="J131" s="46"/>
    </row>
    <row r="132">
      <c r="A132" s="36" t="s">
        <v>70</v>
      </c>
      <c r="B132" s="43"/>
      <c r="C132" s="44"/>
      <c r="D132" s="44"/>
      <c r="E132" s="45" t="s">
        <v>66</v>
      </c>
      <c r="F132" s="44"/>
      <c r="G132" s="44"/>
      <c r="H132" s="44"/>
      <c r="I132" s="44"/>
      <c r="J132" s="46"/>
    </row>
    <row r="133">
      <c r="A133" s="36" t="s">
        <v>64</v>
      </c>
      <c r="B133" s="36">
        <v>32</v>
      </c>
      <c r="C133" s="37" t="s">
        <v>287</v>
      </c>
      <c r="D133" s="36" t="s">
        <v>66</v>
      </c>
      <c r="E133" s="38" t="s">
        <v>288</v>
      </c>
      <c r="F133" s="39" t="s">
        <v>123</v>
      </c>
      <c r="G133" s="40">
        <v>25.783999999999999</v>
      </c>
      <c r="H133" s="41">
        <v>0</v>
      </c>
      <c r="I133" s="41">
        <f>ROUND(G133*H133,P4)</f>
        <v>0</v>
      </c>
      <c r="J133" s="36"/>
      <c r="O133" s="42">
        <f>I133*0.21</f>
        <v>0</v>
      </c>
      <c r="P133">
        <v>3</v>
      </c>
    </row>
    <row r="134">
      <c r="A134" s="36" t="s">
        <v>69</v>
      </c>
      <c r="B134" s="43"/>
      <c r="C134" s="44"/>
      <c r="D134" s="44"/>
      <c r="E134" s="45" t="s">
        <v>66</v>
      </c>
      <c r="F134" s="44"/>
      <c r="G134" s="44"/>
      <c r="H134" s="44"/>
      <c r="I134" s="44"/>
      <c r="J134" s="46"/>
    </row>
    <row r="135" ht="45">
      <c r="A135" s="36" t="s">
        <v>88</v>
      </c>
      <c r="B135" s="43"/>
      <c r="C135" s="44"/>
      <c r="D135" s="44"/>
      <c r="E135" s="47" t="s">
        <v>683</v>
      </c>
      <c r="F135" s="44"/>
      <c r="G135" s="44"/>
      <c r="H135" s="44"/>
      <c r="I135" s="44"/>
      <c r="J135" s="46"/>
    </row>
    <row r="136">
      <c r="A136" s="36" t="s">
        <v>70</v>
      </c>
      <c r="B136" s="43"/>
      <c r="C136" s="44"/>
      <c r="D136" s="44"/>
      <c r="E136" s="45" t="s">
        <v>66</v>
      </c>
      <c r="F136" s="44"/>
      <c r="G136" s="44"/>
      <c r="H136" s="44"/>
      <c r="I136" s="44"/>
      <c r="J136" s="46"/>
    </row>
    <row r="137">
      <c r="A137" s="36" t="s">
        <v>64</v>
      </c>
      <c r="B137" s="36">
        <v>30</v>
      </c>
      <c r="C137" s="37" t="s">
        <v>544</v>
      </c>
      <c r="D137" s="36" t="s">
        <v>66</v>
      </c>
      <c r="E137" s="38" t="s">
        <v>545</v>
      </c>
      <c r="F137" s="39" t="s">
        <v>123</v>
      </c>
      <c r="G137" s="40">
        <v>24.6495</v>
      </c>
      <c r="H137" s="41">
        <v>0</v>
      </c>
      <c r="I137" s="41">
        <f>ROUND(G137*H137,P4)</f>
        <v>0</v>
      </c>
      <c r="J137" s="36"/>
      <c r="O137" s="42">
        <f>I137*0.21</f>
        <v>0</v>
      </c>
      <c r="P137">
        <v>3</v>
      </c>
    </row>
    <row r="138">
      <c r="A138" s="36" t="s">
        <v>69</v>
      </c>
      <c r="B138" s="43"/>
      <c r="C138" s="44"/>
      <c r="D138" s="44"/>
      <c r="E138" s="45" t="s">
        <v>66</v>
      </c>
      <c r="F138" s="44"/>
      <c r="G138" s="44"/>
      <c r="H138" s="44"/>
      <c r="I138" s="44"/>
      <c r="J138" s="46"/>
    </row>
    <row r="139" ht="45">
      <c r="A139" s="36" t="s">
        <v>88</v>
      </c>
      <c r="B139" s="43"/>
      <c r="C139" s="44"/>
      <c r="D139" s="44"/>
      <c r="E139" s="47" t="s">
        <v>685</v>
      </c>
      <c r="F139" s="44"/>
      <c r="G139" s="44"/>
      <c r="H139" s="44"/>
      <c r="I139" s="44"/>
      <c r="J139" s="46"/>
    </row>
    <row r="140">
      <c r="A140" s="36" t="s">
        <v>70</v>
      </c>
      <c r="B140" s="43"/>
      <c r="C140" s="44"/>
      <c r="D140" s="44"/>
      <c r="E140" s="45" t="s">
        <v>66</v>
      </c>
      <c r="F140" s="44"/>
      <c r="G140" s="44"/>
      <c r="H140" s="44"/>
      <c r="I140" s="44"/>
      <c r="J140" s="46"/>
    </row>
    <row r="141">
      <c r="A141" s="36" t="s">
        <v>64</v>
      </c>
      <c r="B141" s="36">
        <v>31</v>
      </c>
      <c r="C141" s="37" t="s">
        <v>547</v>
      </c>
      <c r="D141" s="36" t="s">
        <v>66</v>
      </c>
      <c r="E141" s="38" t="s">
        <v>548</v>
      </c>
      <c r="F141" s="39" t="s">
        <v>123</v>
      </c>
      <c r="G141" s="40">
        <v>1.1345000000000001</v>
      </c>
      <c r="H141" s="41">
        <v>0</v>
      </c>
      <c r="I141" s="41">
        <f>ROUND(G141*H141,P4)</f>
        <v>0</v>
      </c>
      <c r="J141" s="36"/>
      <c r="O141" s="42">
        <f>I141*0.21</f>
        <v>0</v>
      </c>
      <c r="P141">
        <v>3</v>
      </c>
    </row>
    <row r="142">
      <c r="A142" s="36" t="s">
        <v>69</v>
      </c>
      <c r="B142" s="43"/>
      <c r="C142" s="44"/>
      <c r="D142" s="44"/>
      <c r="E142" s="38" t="s">
        <v>549</v>
      </c>
      <c r="F142" s="44"/>
      <c r="G142" s="44"/>
      <c r="H142" s="44"/>
      <c r="I142" s="44"/>
      <c r="J142" s="46"/>
    </row>
    <row r="143" ht="45">
      <c r="A143" s="36" t="s">
        <v>88</v>
      </c>
      <c r="B143" s="43"/>
      <c r="C143" s="44"/>
      <c r="D143" s="44"/>
      <c r="E143" s="47" t="s">
        <v>686</v>
      </c>
      <c r="F143" s="44"/>
      <c r="G143" s="44"/>
      <c r="H143" s="44"/>
      <c r="I143" s="44"/>
      <c r="J143" s="46"/>
    </row>
    <row r="144">
      <c r="A144" s="36" t="s">
        <v>70</v>
      </c>
      <c r="B144" s="48"/>
      <c r="C144" s="49"/>
      <c r="D144" s="49"/>
      <c r="E144" s="50" t="s">
        <v>66</v>
      </c>
      <c r="F144" s="49"/>
      <c r="G144" s="49"/>
      <c r="H144" s="49"/>
      <c r="I144" s="49"/>
      <c r="J144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11</v>
      </c>
      <c r="I3" s="24">
        <f>SUMIFS(I9:I37,A9:A37,"SD")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48</v>
      </c>
      <c r="B5" s="19" t="s">
        <v>49</v>
      </c>
      <c r="C5" s="20" t="s">
        <v>11</v>
      </c>
      <c r="D5" s="21"/>
      <c r="E5" s="22" t="s">
        <v>12</v>
      </c>
      <c r="F5" s="16"/>
      <c r="G5" s="16"/>
      <c r="H5" s="16"/>
      <c r="I5" s="16"/>
      <c r="J5" s="18"/>
      <c r="O5">
        <v>0.20999999999999999</v>
      </c>
    </row>
    <row r="6">
      <c r="A6" s="25" t="s">
        <v>50</v>
      </c>
      <c r="B6" s="26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  <c r="J6" s="27" t="s">
        <v>58</v>
      </c>
    </row>
    <row r="7">
      <c r="A7" s="25"/>
      <c r="B7" s="26"/>
      <c r="C7" s="7"/>
      <c r="D7" s="7"/>
      <c r="E7" s="7"/>
      <c r="F7" s="7"/>
      <c r="G7" s="7"/>
      <c r="H7" s="7" t="s">
        <v>59</v>
      </c>
      <c r="I7" s="7" t="s">
        <v>60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61</v>
      </c>
      <c r="B9" s="31"/>
      <c r="C9" s="32" t="s">
        <v>62</v>
      </c>
      <c r="D9" s="33"/>
      <c r="E9" s="30" t="s">
        <v>63</v>
      </c>
      <c r="F9" s="33"/>
      <c r="G9" s="33"/>
      <c r="H9" s="33"/>
      <c r="I9" s="34">
        <f>SUMIFS(I10:I37,A10:A37,"P")</f>
        <v>0</v>
      </c>
      <c r="J9" s="35"/>
    </row>
    <row r="10">
      <c r="A10" s="36" t="s">
        <v>64</v>
      </c>
      <c r="B10" s="36">
        <v>1</v>
      </c>
      <c r="C10" s="37" t="s">
        <v>65</v>
      </c>
      <c r="D10" s="36" t="s">
        <v>66</v>
      </c>
      <c r="E10" s="38" t="s">
        <v>67</v>
      </c>
      <c r="F10" s="39" t="s">
        <v>68</v>
      </c>
      <c r="G10" s="40">
        <v>1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69</v>
      </c>
      <c r="B11" s="43"/>
      <c r="C11" s="44"/>
      <c r="D11" s="44"/>
      <c r="E11" s="45" t="s">
        <v>66</v>
      </c>
      <c r="F11" s="44"/>
      <c r="G11" s="44"/>
      <c r="H11" s="44"/>
      <c r="I11" s="44"/>
      <c r="J11" s="46"/>
    </row>
    <row r="12">
      <c r="A12" s="36" t="s">
        <v>70</v>
      </c>
      <c r="B12" s="43"/>
      <c r="C12" s="44"/>
      <c r="D12" s="44"/>
      <c r="E12" s="45" t="s">
        <v>66</v>
      </c>
      <c r="F12" s="44"/>
      <c r="G12" s="44"/>
      <c r="H12" s="44"/>
      <c r="I12" s="44"/>
      <c r="J12" s="46"/>
    </row>
    <row r="13">
      <c r="A13" s="36" t="s">
        <v>64</v>
      </c>
      <c r="B13" s="36">
        <v>3</v>
      </c>
      <c r="C13" s="37" t="s">
        <v>71</v>
      </c>
      <c r="D13" s="36" t="s">
        <v>66</v>
      </c>
      <c r="E13" s="38" t="s">
        <v>72</v>
      </c>
      <c r="F13" s="39" t="s">
        <v>68</v>
      </c>
      <c r="G13" s="40">
        <v>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90">
      <c r="A14" s="36" t="s">
        <v>69</v>
      </c>
      <c r="B14" s="43"/>
      <c r="C14" s="44"/>
      <c r="D14" s="44"/>
      <c r="E14" s="38" t="s">
        <v>73</v>
      </c>
      <c r="F14" s="44"/>
      <c r="G14" s="44"/>
      <c r="H14" s="44"/>
      <c r="I14" s="44"/>
      <c r="J14" s="46"/>
    </row>
    <row r="15">
      <c r="A15" s="36" t="s">
        <v>70</v>
      </c>
      <c r="B15" s="43"/>
      <c r="C15" s="44"/>
      <c r="D15" s="44"/>
      <c r="E15" s="45" t="s">
        <v>66</v>
      </c>
      <c r="F15" s="44"/>
      <c r="G15" s="44"/>
      <c r="H15" s="44"/>
      <c r="I15" s="44"/>
      <c r="J15" s="46"/>
    </row>
    <row r="16">
      <c r="A16" s="36" t="s">
        <v>64</v>
      </c>
      <c r="B16" s="36">
        <v>4</v>
      </c>
      <c r="C16" s="37" t="s">
        <v>74</v>
      </c>
      <c r="D16" s="36" t="s">
        <v>66</v>
      </c>
      <c r="E16" s="38" t="s">
        <v>75</v>
      </c>
      <c r="F16" s="39" t="s">
        <v>68</v>
      </c>
      <c r="G16" s="40">
        <v>1</v>
      </c>
      <c r="H16" s="41">
        <v>0</v>
      </c>
      <c r="I16" s="41">
        <f>ROUND(G16*H16,P4)</f>
        <v>0</v>
      </c>
      <c r="J16" s="36"/>
      <c r="O16" s="42">
        <f>I16*0.21</f>
        <v>0</v>
      </c>
      <c r="P16">
        <v>3</v>
      </c>
    </row>
    <row r="17">
      <c r="A17" s="36" t="s">
        <v>69</v>
      </c>
      <c r="B17" s="43"/>
      <c r="C17" s="44"/>
      <c r="D17" s="44"/>
      <c r="E17" s="45" t="s">
        <v>66</v>
      </c>
      <c r="F17" s="44"/>
      <c r="G17" s="44"/>
      <c r="H17" s="44"/>
      <c r="I17" s="44"/>
      <c r="J17" s="46"/>
    </row>
    <row r="18">
      <c r="A18" s="36" t="s">
        <v>70</v>
      </c>
      <c r="B18" s="43"/>
      <c r="C18" s="44"/>
      <c r="D18" s="44"/>
      <c r="E18" s="45" t="s">
        <v>66</v>
      </c>
      <c r="F18" s="44"/>
      <c r="G18" s="44"/>
      <c r="H18" s="44"/>
      <c r="I18" s="44"/>
      <c r="J18" s="46"/>
    </row>
    <row r="19">
      <c r="A19" s="36" t="s">
        <v>64</v>
      </c>
      <c r="B19" s="36">
        <v>5</v>
      </c>
      <c r="C19" s="37" t="s">
        <v>76</v>
      </c>
      <c r="D19" s="36" t="s">
        <v>66</v>
      </c>
      <c r="E19" s="38" t="s">
        <v>77</v>
      </c>
      <c r="F19" s="39" t="s">
        <v>68</v>
      </c>
      <c r="G19" s="40">
        <v>1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69</v>
      </c>
      <c r="B20" s="43"/>
      <c r="C20" s="44"/>
      <c r="D20" s="44"/>
      <c r="E20" s="45" t="s">
        <v>66</v>
      </c>
      <c r="F20" s="44"/>
      <c r="G20" s="44"/>
      <c r="H20" s="44"/>
      <c r="I20" s="44"/>
      <c r="J20" s="46"/>
    </row>
    <row r="21">
      <c r="A21" s="36" t="s">
        <v>70</v>
      </c>
      <c r="B21" s="43"/>
      <c r="C21" s="44"/>
      <c r="D21" s="44"/>
      <c r="E21" s="45" t="s">
        <v>66</v>
      </c>
      <c r="F21" s="44"/>
      <c r="G21" s="44"/>
      <c r="H21" s="44"/>
      <c r="I21" s="44"/>
      <c r="J21" s="46"/>
    </row>
    <row r="22">
      <c r="A22" s="36" t="s">
        <v>64</v>
      </c>
      <c r="B22" s="36">
        <v>6</v>
      </c>
      <c r="C22" s="37" t="s">
        <v>78</v>
      </c>
      <c r="D22" s="36" t="s">
        <v>66</v>
      </c>
      <c r="E22" s="38" t="s">
        <v>79</v>
      </c>
      <c r="F22" s="39" t="s">
        <v>68</v>
      </c>
      <c r="G22" s="40">
        <v>1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69</v>
      </c>
      <c r="B23" s="43"/>
      <c r="C23" s="44"/>
      <c r="D23" s="44"/>
      <c r="E23" s="45" t="s">
        <v>66</v>
      </c>
      <c r="F23" s="44"/>
      <c r="G23" s="44"/>
      <c r="H23" s="44"/>
      <c r="I23" s="44"/>
      <c r="J23" s="46"/>
    </row>
    <row r="24">
      <c r="A24" s="36" t="s">
        <v>70</v>
      </c>
      <c r="B24" s="43"/>
      <c r="C24" s="44"/>
      <c r="D24" s="44"/>
      <c r="E24" s="45" t="s">
        <v>66</v>
      </c>
      <c r="F24" s="44"/>
      <c r="G24" s="44"/>
      <c r="H24" s="44"/>
      <c r="I24" s="44"/>
      <c r="J24" s="46"/>
    </row>
    <row r="25">
      <c r="A25" s="36" t="s">
        <v>64</v>
      </c>
      <c r="B25" s="36">
        <v>7</v>
      </c>
      <c r="C25" s="37" t="s">
        <v>80</v>
      </c>
      <c r="D25" s="36" t="s">
        <v>66</v>
      </c>
      <c r="E25" s="38" t="s">
        <v>81</v>
      </c>
      <c r="F25" s="39" t="s">
        <v>68</v>
      </c>
      <c r="G25" s="40">
        <v>1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69</v>
      </c>
      <c r="B26" s="43"/>
      <c r="C26" s="44"/>
      <c r="D26" s="44"/>
      <c r="E26" s="45" t="s">
        <v>66</v>
      </c>
      <c r="F26" s="44"/>
      <c r="G26" s="44"/>
      <c r="H26" s="44"/>
      <c r="I26" s="44"/>
      <c r="J26" s="46"/>
    </row>
    <row r="27">
      <c r="A27" s="36" t="s">
        <v>70</v>
      </c>
      <c r="B27" s="43"/>
      <c r="C27" s="44"/>
      <c r="D27" s="44"/>
      <c r="E27" s="45" t="s">
        <v>66</v>
      </c>
      <c r="F27" s="44"/>
      <c r="G27" s="44"/>
      <c r="H27" s="44"/>
      <c r="I27" s="44"/>
      <c r="J27" s="46"/>
    </row>
    <row r="28">
      <c r="A28" s="36" t="s">
        <v>64</v>
      </c>
      <c r="B28" s="36">
        <v>8</v>
      </c>
      <c r="C28" s="37" t="s">
        <v>82</v>
      </c>
      <c r="D28" s="36" t="s">
        <v>66</v>
      </c>
      <c r="E28" s="38" t="s">
        <v>83</v>
      </c>
      <c r="F28" s="39" t="s">
        <v>68</v>
      </c>
      <c r="G28" s="40">
        <v>1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>
      <c r="A29" s="36" t="s">
        <v>69</v>
      </c>
      <c r="B29" s="43"/>
      <c r="C29" s="44"/>
      <c r="D29" s="44"/>
      <c r="E29" s="45" t="s">
        <v>66</v>
      </c>
      <c r="F29" s="44"/>
      <c r="G29" s="44"/>
      <c r="H29" s="44"/>
      <c r="I29" s="44"/>
      <c r="J29" s="46"/>
    </row>
    <row r="30">
      <c r="A30" s="36" t="s">
        <v>70</v>
      </c>
      <c r="B30" s="43"/>
      <c r="C30" s="44"/>
      <c r="D30" s="44"/>
      <c r="E30" s="45" t="s">
        <v>66</v>
      </c>
      <c r="F30" s="44"/>
      <c r="G30" s="44"/>
      <c r="H30" s="44"/>
      <c r="I30" s="44"/>
      <c r="J30" s="46"/>
    </row>
    <row r="31">
      <c r="A31" s="36" t="s">
        <v>64</v>
      </c>
      <c r="B31" s="36">
        <v>9</v>
      </c>
      <c r="C31" s="37" t="s">
        <v>84</v>
      </c>
      <c r="D31" s="36" t="s">
        <v>66</v>
      </c>
      <c r="E31" s="38" t="s">
        <v>85</v>
      </c>
      <c r="F31" s="39" t="s">
        <v>68</v>
      </c>
      <c r="G31" s="40">
        <v>1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>
      <c r="A32" s="36" t="s">
        <v>69</v>
      </c>
      <c r="B32" s="43"/>
      <c r="C32" s="44"/>
      <c r="D32" s="44"/>
      <c r="E32" s="45" t="s">
        <v>66</v>
      </c>
      <c r="F32" s="44"/>
      <c r="G32" s="44"/>
      <c r="H32" s="44"/>
      <c r="I32" s="44"/>
      <c r="J32" s="46"/>
    </row>
    <row r="33">
      <c r="A33" s="36" t="s">
        <v>70</v>
      </c>
      <c r="B33" s="43"/>
      <c r="C33" s="44"/>
      <c r="D33" s="44"/>
      <c r="E33" s="45" t="s">
        <v>66</v>
      </c>
      <c r="F33" s="44"/>
      <c r="G33" s="44"/>
      <c r="H33" s="44"/>
      <c r="I33" s="44"/>
      <c r="J33" s="46"/>
    </row>
    <row r="34">
      <c r="A34" s="36" t="s">
        <v>64</v>
      </c>
      <c r="B34" s="36">
        <v>2</v>
      </c>
      <c r="C34" s="37" t="s">
        <v>86</v>
      </c>
      <c r="D34" s="36" t="s">
        <v>66</v>
      </c>
      <c r="E34" s="38" t="s">
        <v>87</v>
      </c>
      <c r="F34" s="39" t="s">
        <v>68</v>
      </c>
      <c r="G34" s="40">
        <v>1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69</v>
      </c>
      <c r="B35" s="43"/>
      <c r="C35" s="44"/>
      <c r="D35" s="44"/>
      <c r="E35" s="45" t="s">
        <v>66</v>
      </c>
      <c r="F35" s="44"/>
      <c r="G35" s="44"/>
      <c r="H35" s="44"/>
      <c r="I35" s="44"/>
      <c r="J35" s="46"/>
    </row>
    <row r="36" ht="30">
      <c r="A36" s="36" t="s">
        <v>88</v>
      </c>
      <c r="B36" s="43"/>
      <c r="C36" s="44"/>
      <c r="D36" s="44"/>
      <c r="E36" s="47" t="s">
        <v>89</v>
      </c>
      <c r="F36" s="44"/>
      <c r="G36" s="44"/>
      <c r="H36" s="44"/>
      <c r="I36" s="44"/>
      <c r="J36" s="46"/>
    </row>
    <row r="37">
      <c r="A37" s="36" t="s">
        <v>70</v>
      </c>
      <c r="B37" s="48"/>
      <c r="C37" s="49"/>
      <c r="D37" s="49"/>
      <c r="E37" s="50" t="s">
        <v>66</v>
      </c>
      <c r="F37" s="49"/>
      <c r="G37" s="49"/>
      <c r="H37" s="49"/>
      <c r="I37" s="49"/>
      <c r="J3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13</v>
      </c>
      <c r="I3" s="24">
        <f>SUMIFS(I9:I84,A9:A84,"SD")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13</v>
      </c>
      <c r="D4" s="21"/>
      <c r="E4" s="22" t="s">
        <v>90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48</v>
      </c>
      <c r="B5" s="19" t="s">
        <v>49</v>
      </c>
      <c r="C5" s="20" t="s">
        <v>13</v>
      </c>
      <c r="D5" s="21"/>
      <c r="E5" s="22" t="s">
        <v>14</v>
      </c>
      <c r="F5" s="16"/>
      <c r="G5" s="16"/>
      <c r="H5" s="16"/>
      <c r="I5" s="16"/>
      <c r="J5" s="18"/>
      <c r="O5">
        <v>0.20999999999999999</v>
      </c>
    </row>
    <row r="6">
      <c r="A6" s="25" t="s">
        <v>50</v>
      </c>
      <c r="B6" s="26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  <c r="J6" s="27" t="s">
        <v>58</v>
      </c>
    </row>
    <row r="7">
      <c r="A7" s="25"/>
      <c r="B7" s="26"/>
      <c r="C7" s="7"/>
      <c r="D7" s="7"/>
      <c r="E7" s="7"/>
      <c r="F7" s="7"/>
      <c r="G7" s="7"/>
      <c r="H7" s="7" t="s">
        <v>59</v>
      </c>
      <c r="I7" s="7" t="s">
        <v>60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61</v>
      </c>
      <c r="B9" s="31"/>
      <c r="C9" s="32" t="s">
        <v>91</v>
      </c>
      <c r="D9" s="33"/>
      <c r="E9" s="30" t="s">
        <v>92</v>
      </c>
      <c r="F9" s="33"/>
      <c r="G9" s="33"/>
      <c r="H9" s="33"/>
      <c r="I9" s="34">
        <f>SUMIFS(I10:I21,A10:A21,"P")</f>
        <v>0</v>
      </c>
      <c r="J9" s="35"/>
    </row>
    <row r="10">
      <c r="A10" s="36" t="s">
        <v>64</v>
      </c>
      <c r="B10" s="36">
        <v>1</v>
      </c>
      <c r="C10" s="37" t="s">
        <v>93</v>
      </c>
      <c r="D10" s="36" t="s">
        <v>66</v>
      </c>
      <c r="E10" s="38" t="s">
        <v>94</v>
      </c>
      <c r="F10" s="39" t="s">
        <v>95</v>
      </c>
      <c r="G10" s="40">
        <v>43.474040000000002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69</v>
      </c>
      <c r="B11" s="43"/>
      <c r="C11" s="44"/>
      <c r="D11" s="44"/>
      <c r="E11" s="38" t="s">
        <v>96</v>
      </c>
      <c r="F11" s="44"/>
      <c r="G11" s="44"/>
      <c r="H11" s="44"/>
      <c r="I11" s="44"/>
      <c r="J11" s="46"/>
    </row>
    <row r="12" ht="240">
      <c r="A12" s="36" t="s">
        <v>88</v>
      </c>
      <c r="B12" s="43"/>
      <c r="C12" s="44"/>
      <c r="D12" s="44"/>
      <c r="E12" s="47" t="s">
        <v>97</v>
      </c>
      <c r="F12" s="44"/>
      <c r="G12" s="44"/>
      <c r="H12" s="44"/>
      <c r="I12" s="44"/>
      <c r="J12" s="46"/>
    </row>
    <row r="13">
      <c r="A13" s="36" t="s">
        <v>70</v>
      </c>
      <c r="B13" s="43"/>
      <c r="C13" s="44"/>
      <c r="D13" s="44"/>
      <c r="E13" s="45" t="s">
        <v>66</v>
      </c>
      <c r="F13" s="44"/>
      <c r="G13" s="44"/>
      <c r="H13" s="44"/>
      <c r="I13" s="44"/>
      <c r="J13" s="46"/>
    </row>
    <row r="14">
      <c r="A14" s="36" t="s">
        <v>64</v>
      </c>
      <c r="B14" s="36">
        <v>2</v>
      </c>
      <c r="C14" s="37" t="s">
        <v>98</v>
      </c>
      <c r="D14" s="36" t="s">
        <v>66</v>
      </c>
      <c r="E14" s="38" t="s">
        <v>99</v>
      </c>
      <c r="F14" s="39" t="s">
        <v>100</v>
      </c>
      <c r="G14" s="40">
        <v>149.13028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69</v>
      </c>
      <c r="B15" s="43"/>
      <c r="C15" s="44"/>
      <c r="D15" s="44"/>
      <c r="E15" s="45" t="s">
        <v>66</v>
      </c>
      <c r="F15" s="44"/>
      <c r="G15" s="44"/>
      <c r="H15" s="44"/>
      <c r="I15" s="44"/>
      <c r="J15" s="46"/>
    </row>
    <row r="16" ht="240">
      <c r="A16" s="36" t="s">
        <v>88</v>
      </c>
      <c r="B16" s="43"/>
      <c r="C16" s="44"/>
      <c r="D16" s="44"/>
      <c r="E16" s="47" t="s">
        <v>101</v>
      </c>
      <c r="F16" s="44"/>
      <c r="G16" s="44"/>
      <c r="H16" s="44"/>
      <c r="I16" s="44"/>
      <c r="J16" s="46"/>
    </row>
    <row r="17">
      <c r="A17" s="36" t="s">
        <v>70</v>
      </c>
      <c r="B17" s="43"/>
      <c r="C17" s="44"/>
      <c r="D17" s="44"/>
      <c r="E17" s="45" t="s">
        <v>66</v>
      </c>
      <c r="F17" s="44"/>
      <c r="G17" s="44"/>
      <c r="H17" s="44"/>
      <c r="I17" s="44"/>
      <c r="J17" s="46"/>
    </row>
    <row r="18">
      <c r="A18" s="36" t="s">
        <v>64</v>
      </c>
      <c r="B18" s="36">
        <v>3</v>
      </c>
      <c r="C18" s="37" t="s">
        <v>102</v>
      </c>
      <c r="D18" s="36" t="s">
        <v>66</v>
      </c>
      <c r="E18" s="38" t="s">
        <v>103</v>
      </c>
      <c r="F18" s="39" t="s">
        <v>100</v>
      </c>
      <c r="G18" s="40">
        <v>149.13028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69</v>
      </c>
      <c r="B19" s="43"/>
      <c r="C19" s="44"/>
      <c r="D19" s="44"/>
      <c r="E19" s="38" t="s">
        <v>104</v>
      </c>
      <c r="F19" s="44"/>
      <c r="G19" s="44"/>
      <c r="H19" s="44"/>
      <c r="I19" s="44"/>
      <c r="J19" s="46"/>
    </row>
    <row r="20" ht="240">
      <c r="A20" s="36" t="s">
        <v>88</v>
      </c>
      <c r="B20" s="43"/>
      <c r="C20" s="44"/>
      <c r="D20" s="44"/>
      <c r="E20" s="47" t="s">
        <v>101</v>
      </c>
      <c r="F20" s="44"/>
      <c r="G20" s="44"/>
      <c r="H20" s="44"/>
      <c r="I20" s="44"/>
      <c r="J20" s="46"/>
    </row>
    <row r="21">
      <c r="A21" s="36" t="s">
        <v>70</v>
      </c>
      <c r="B21" s="43"/>
      <c r="C21" s="44"/>
      <c r="D21" s="44"/>
      <c r="E21" s="45" t="s">
        <v>66</v>
      </c>
      <c r="F21" s="44"/>
      <c r="G21" s="44"/>
      <c r="H21" s="44"/>
      <c r="I21" s="44"/>
      <c r="J21" s="46"/>
    </row>
    <row r="22">
      <c r="A22" s="30" t="s">
        <v>61</v>
      </c>
      <c r="B22" s="31"/>
      <c r="C22" s="32" t="s">
        <v>105</v>
      </c>
      <c r="D22" s="33"/>
      <c r="E22" s="30" t="s">
        <v>106</v>
      </c>
      <c r="F22" s="33"/>
      <c r="G22" s="33"/>
      <c r="H22" s="33"/>
      <c r="I22" s="34">
        <f>SUMIFS(I23:I62,A23:A62,"P")</f>
        <v>0</v>
      </c>
      <c r="J22" s="35"/>
    </row>
    <row r="23">
      <c r="A23" s="36" t="s">
        <v>64</v>
      </c>
      <c r="B23" s="36">
        <v>4</v>
      </c>
      <c r="C23" s="37" t="s">
        <v>107</v>
      </c>
      <c r="D23" s="36" t="s">
        <v>66</v>
      </c>
      <c r="E23" s="38" t="s">
        <v>108</v>
      </c>
      <c r="F23" s="39" t="s">
        <v>95</v>
      </c>
      <c r="G23" s="40">
        <v>47.581800000000001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69</v>
      </c>
      <c r="B24" s="43"/>
      <c r="C24" s="44"/>
      <c r="D24" s="44"/>
      <c r="E24" s="38" t="s">
        <v>96</v>
      </c>
      <c r="F24" s="44"/>
      <c r="G24" s="44"/>
      <c r="H24" s="44"/>
      <c r="I24" s="44"/>
      <c r="J24" s="46"/>
    </row>
    <row r="25" ht="255">
      <c r="A25" s="36" t="s">
        <v>88</v>
      </c>
      <c r="B25" s="43"/>
      <c r="C25" s="44"/>
      <c r="D25" s="44"/>
      <c r="E25" s="47" t="s">
        <v>109</v>
      </c>
      <c r="F25" s="44"/>
      <c r="G25" s="44"/>
      <c r="H25" s="44"/>
      <c r="I25" s="44"/>
      <c r="J25" s="46"/>
    </row>
    <row r="26">
      <c r="A26" s="36" t="s">
        <v>70</v>
      </c>
      <c r="B26" s="43"/>
      <c r="C26" s="44"/>
      <c r="D26" s="44"/>
      <c r="E26" s="45" t="s">
        <v>66</v>
      </c>
      <c r="F26" s="44"/>
      <c r="G26" s="44"/>
      <c r="H26" s="44"/>
      <c r="I26" s="44"/>
      <c r="J26" s="46"/>
    </row>
    <row r="27">
      <c r="A27" s="36" t="s">
        <v>64</v>
      </c>
      <c r="B27" s="36">
        <v>5</v>
      </c>
      <c r="C27" s="37" t="s">
        <v>110</v>
      </c>
      <c r="D27" s="36" t="s">
        <v>66</v>
      </c>
      <c r="E27" s="38" t="s">
        <v>111</v>
      </c>
      <c r="F27" s="39" t="s">
        <v>100</v>
      </c>
      <c r="G27" s="40">
        <v>128.80279999999999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69</v>
      </c>
      <c r="B28" s="43"/>
      <c r="C28" s="44"/>
      <c r="D28" s="44"/>
      <c r="E28" s="45" t="s">
        <v>66</v>
      </c>
      <c r="F28" s="44"/>
      <c r="G28" s="44"/>
      <c r="H28" s="44"/>
      <c r="I28" s="44"/>
      <c r="J28" s="46"/>
    </row>
    <row r="29" ht="240">
      <c r="A29" s="36" t="s">
        <v>88</v>
      </c>
      <c r="B29" s="43"/>
      <c r="C29" s="44"/>
      <c r="D29" s="44"/>
      <c r="E29" s="47" t="s">
        <v>112</v>
      </c>
      <c r="F29" s="44"/>
      <c r="G29" s="44"/>
      <c r="H29" s="44"/>
      <c r="I29" s="44"/>
      <c r="J29" s="46"/>
    </row>
    <row r="30">
      <c r="A30" s="36" t="s">
        <v>70</v>
      </c>
      <c r="B30" s="43"/>
      <c r="C30" s="44"/>
      <c r="D30" s="44"/>
      <c r="E30" s="45" t="s">
        <v>66</v>
      </c>
      <c r="F30" s="44"/>
      <c r="G30" s="44"/>
      <c r="H30" s="44"/>
      <c r="I30" s="44"/>
      <c r="J30" s="46"/>
    </row>
    <row r="31" ht="30">
      <c r="A31" s="36" t="s">
        <v>64</v>
      </c>
      <c r="B31" s="36">
        <v>6</v>
      </c>
      <c r="C31" s="37" t="s">
        <v>113</v>
      </c>
      <c r="D31" s="36" t="s">
        <v>66</v>
      </c>
      <c r="E31" s="38" t="s">
        <v>114</v>
      </c>
      <c r="F31" s="39" t="s">
        <v>100</v>
      </c>
      <c r="G31" s="40">
        <v>128.80279999999999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>
      <c r="A32" s="36" t="s">
        <v>69</v>
      </c>
      <c r="B32" s="43"/>
      <c r="C32" s="44"/>
      <c r="D32" s="44"/>
      <c r="E32" s="45" t="s">
        <v>66</v>
      </c>
      <c r="F32" s="44"/>
      <c r="G32" s="44"/>
      <c r="H32" s="44"/>
      <c r="I32" s="44"/>
      <c r="J32" s="46"/>
    </row>
    <row r="33" ht="240">
      <c r="A33" s="36" t="s">
        <v>88</v>
      </c>
      <c r="B33" s="43"/>
      <c r="C33" s="44"/>
      <c r="D33" s="44"/>
      <c r="E33" s="47" t="s">
        <v>112</v>
      </c>
      <c r="F33" s="44"/>
      <c r="G33" s="44"/>
      <c r="H33" s="44"/>
      <c r="I33" s="44"/>
      <c r="J33" s="46"/>
    </row>
    <row r="34">
      <c r="A34" s="36" t="s">
        <v>70</v>
      </c>
      <c r="B34" s="43"/>
      <c r="C34" s="44"/>
      <c r="D34" s="44"/>
      <c r="E34" s="45" t="s">
        <v>66</v>
      </c>
      <c r="F34" s="44"/>
      <c r="G34" s="44"/>
      <c r="H34" s="44"/>
      <c r="I34" s="44"/>
      <c r="J34" s="46"/>
    </row>
    <row r="35">
      <c r="A35" s="36" t="s">
        <v>64</v>
      </c>
      <c r="B35" s="36">
        <v>7</v>
      </c>
      <c r="C35" s="37" t="s">
        <v>115</v>
      </c>
      <c r="D35" s="36" t="s">
        <v>66</v>
      </c>
      <c r="E35" s="38" t="s">
        <v>116</v>
      </c>
      <c r="F35" s="39" t="s">
        <v>117</v>
      </c>
      <c r="G35" s="40">
        <v>227.084</v>
      </c>
      <c r="H35" s="41">
        <v>0</v>
      </c>
      <c r="I35" s="41">
        <f>ROUND(G35*H35,P4)</f>
        <v>0</v>
      </c>
      <c r="J35" s="36"/>
      <c r="O35" s="42">
        <f>I35*0.21</f>
        <v>0</v>
      </c>
      <c r="P35">
        <v>3</v>
      </c>
    </row>
    <row r="36">
      <c r="A36" s="36" t="s">
        <v>69</v>
      </c>
      <c r="B36" s="43"/>
      <c r="C36" s="44"/>
      <c r="D36" s="44"/>
      <c r="E36" s="45" t="s">
        <v>66</v>
      </c>
      <c r="F36" s="44"/>
      <c r="G36" s="44"/>
      <c r="H36" s="44"/>
      <c r="I36" s="44"/>
      <c r="J36" s="46"/>
    </row>
    <row r="37" ht="255">
      <c r="A37" s="36" t="s">
        <v>88</v>
      </c>
      <c r="B37" s="43"/>
      <c r="C37" s="44"/>
      <c r="D37" s="44"/>
      <c r="E37" s="47" t="s">
        <v>118</v>
      </c>
      <c r="F37" s="44"/>
      <c r="G37" s="44"/>
      <c r="H37" s="44"/>
      <c r="I37" s="44"/>
      <c r="J37" s="46"/>
    </row>
    <row r="38">
      <c r="A38" s="36" t="s">
        <v>70</v>
      </c>
      <c r="B38" s="43"/>
      <c r="C38" s="44"/>
      <c r="D38" s="44"/>
      <c r="E38" s="45" t="s">
        <v>66</v>
      </c>
      <c r="F38" s="44"/>
      <c r="G38" s="44"/>
      <c r="H38" s="44"/>
      <c r="I38" s="44"/>
      <c r="J38" s="46"/>
    </row>
    <row r="39">
      <c r="A39" s="36" t="s">
        <v>64</v>
      </c>
      <c r="B39" s="36">
        <v>8</v>
      </c>
      <c r="C39" s="37" t="s">
        <v>119</v>
      </c>
      <c r="D39" s="36" t="s">
        <v>66</v>
      </c>
      <c r="E39" s="38" t="s">
        <v>120</v>
      </c>
      <c r="F39" s="39" t="s">
        <v>117</v>
      </c>
      <c r="G39" s="40">
        <v>227.084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>
      <c r="A40" s="36" t="s">
        <v>69</v>
      </c>
      <c r="B40" s="43"/>
      <c r="C40" s="44"/>
      <c r="D40" s="44"/>
      <c r="E40" s="45" t="s">
        <v>66</v>
      </c>
      <c r="F40" s="44"/>
      <c r="G40" s="44"/>
      <c r="H40" s="44"/>
      <c r="I40" s="44"/>
      <c r="J40" s="46"/>
    </row>
    <row r="41" ht="255">
      <c r="A41" s="36" t="s">
        <v>88</v>
      </c>
      <c r="B41" s="43"/>
      <c r="C41" s="44"/>
      <c r="D41" s="44"/>
      <c r="E41" s="47" t="s">
        <v>118</v>
      </c>
      <c r="F41" s="44"/>
      <c r="G41" s="44"/>
      <c r="H41" s="44"/>
      <c r="I41" s="44"/>
      <c r="J41" s="46"/>
    </row>
    <row r="42">
      <c r="A42" s="36" t="s">
        <v>70</v>
      </c>
      <c r="B42" s="43"/>
      <c r="C42" s="44"/>
      <c r="D42" s="44"/>
      <c r="E42" s="45" t="s">
        <v>66</v>
      </c>
      <c r="F42" s="44"/>
      <c r="G42" s="44"/>
      <c r="H42" s="44"/>
      <c r="I42" s="44"/>
      <c r="J42" s="46"/>
    </row>
    <row r="43">
      <c r="A43" s="36" t="s">
        <v>64</v>
      </c>
      <c r="B43" s="36">
        <v>9</v>
      </c>
      <c r="C43" s="37" t="s">
        <v>121</v>
      </c>
      <c r="D43" s="36" t="s">
        <v>66</v>
      </c>
      <c r="E43" s="38" t="s">
        <v>122</v>
      </c>
      <c r="F43" s="39" t="s">
        <v>123</v>
      </c>
      <c r="G43" s="40">
        <v>9.5439600000000002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69</v>
      </c>
      <c r="B44" s="43"/>
      <c r="C44" s="44"/>
      <c r="D44" s="44"/>
      <c r="E44" s="45" t="s">
        <v>66</v>
      </c>
      <c r="F44" s="44"/>
      <c r="G44" s="44"/>
      <c r="H44" s="44"/>
      <c r="I44" s="44"/>
      <c r="J44" s="46"/>
    </row>
    <row r="45" ht="240">
      <c r="A45" s="36" t="s">
        <v>88</v>
      </c>
      <c r="B45" s="43"/>
      <c r="C45" s="44"/>
      <c r="D45" s="44"/>
      <c r="E45" s="47" t="s">
        <v>124</v>
      </c>
      <c r="F45" s="44"/>
      <c r="G45" s="44"/>
      <c r="H45" s="44"/>
      <c r="I45" s="44"/>
      <c r="J45" s="46"/>
    </row>
    <row r="46">
      <c r="A46" s="36" t="s">
        <v>70</v>
      </c>
      <c r="B46" s="43"/>
      <c r="C46" s="44"/>
      <c r="D46" s="44"/>
      <c r="E46" s="45" t="s">
        <v>66</v>
      </c>
      <c r="F46" s="44"/>
      <c r="G46" s="44"/>
      <c r="H46" s="44"/>
      <c r="I46" s="44"/>
      <c r="J46" s="46"/>
    </row>
    <row r="47">
      <c r="A47" s="36" t="s">
        <v>64</v>
      </c>
      <c r="B47" s="36">
        <v>10</v>
      </c>
      <c r="C47" s="37" t="s">
        <v>125</v>
      </c>
      <c r="D47" s="36" t="s">
        <v>66</v>
      </c>
      <c r="E47" s="38" t="s">
        <v>126</v>
      </c>
      <c r="F47" s="39" t="s">
        <v>127</v>
      </c>
      <c r="G47" s="40">
        <v>63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>
      <c r="A48" s="36" t="s">
        <v>69</v>
      </c>
      <c r="B48" s="43"/>
      <c r="C48" s="44"/>
      <c r="D48" s="44"/>
      <c r="E48" s="45" t="s">
        <v>66</v>
      </c>
      <c r="F48" s="44"/>
      <c r="G48" s="44"/>
      <c r="H48" s="44"/>
      <c r="I48" s="44"/>
      <c r="J48" s="46"/>
    </row>
    <row r="49" ht="225">
      <c r="A49" s="36" t="s">
        <v>88</v>
      </c>
      <c r="B49" s="43"/>
      <c r="C49" s="44"/>
      <c r="D49" s="44"/>
      <c r="E49" s="47" t="s">
        <v>128</v>
      </c>
      <c r="F49" s="44"/>
      <c r="G49" s="44"/>
      <c r="H49" s="44"/>
      <c r="I49" s="44"/>
      <c r="J49" s="46"/>
    </row>
    <row r="50">
      <c r="A50" s="36" t="s">
        <v>70</v>
      </c>
      <c r="B50" s="43"/>
      <c r="C50" s="44"/>
      <c r="D50" s="44"/>
      <c r="E50" s="45" t="s">
        <v>66</v>
      </c>
      <c r="F50" s="44"/>
      <c r="G50" s="44"/>
      <c r="H50" s="44"/>
      <c r="I50" s="44"/>
      <c r="J50" s="46"/>
    </row>
    <row r="51">
      <c r="A51" s="36" t="s">
        <v>64</v>
      </c>
      <c r="B51" s="36">
        <v>11</v>
      </c>
      <c r="C51" s="37" t="s">
        <v>129</v>
      </c>
      <c r="D51" s="36" t="s">
        <v>66</v>
      </c>
      <c r="E51" s="38" t="s">
        <v>130</v>
      </c>
      <c r="F51" s="39" t="s">
        <v>127</v>
      </c>
      <c r="G51" s="40">
        <v>6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>
      <c r="A52" s="36" t="s">
        <v>69</v>
      </c>
      <c r="B52" s="43"/>
      <c r="C52" s="44"/>
      <c r="D52" s="44"/>
      <c r="E52" s="45" t="s">
        <v>66</v>
      </c>
      <c r="F52" s="44"/>
      <c r="G52" s="44"/>
      <c r="H52" s="44"/>
      <c r="I52" s="44"/>
      <c r="J52" s="46"/>
    </row>
    <row r="53" ht="45">
      <c r="A53" s="36" t="s">
        <v>88</v>
      </c>
      <c r="B53" s="43"/>
      <c r="C53" s="44"/>
      <c r="D53" s="44"/>
      <c r="E53" s="47" t="s">
        <v>131</v>
      </c>
      <c r="F53" s="44"/>
      <c r="G53" s="44"/>
      <c r="H53" s="44"/>
      <c r="I53" s="44"/>
      <c r="J53" s="46"/>
    </row>
    <row r="54">
      <c r="A54" s="36" t="s">
        <v>70</v>
      </c>
      <c r="B54" s="43"/>
      <c r="C54" s="44"/>
      <c r="D54" s="44"/>
      <c r="E54" s="45" t="s">
        <v>66</v>
      </c>
      <c r="F54" s="44"/>
      <c r="G54" s="44"/>
      <c r="H54" s="44"/>
      <c r="I54" s="44"/>
      <c r="J54" s="46"/>
    </row>
    <row r="55">
      <c r="A55" s="36" t="s">
        <v>64</v>
      </c>
      <c r="B55" s="36">
        <v>12</v>
      </c>
      <c r="C55" s="37" t="s">
        <v>132</v>
      </c>
      <c r="D55" s="36" t="s">
        <v>66</v>
      </c>
      <c r="E55" s="38" t="s">
        <v>133</v>
      </c>
      <c r="F55" s="39" t="s">
        <v>127</v>
      </c>
      <c r="G55" s="40">
        <v>21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69</v>
      </c>
      <c r="B56" s="43"/>
      <c r="C56" s="44"/>
      <c r="D56" s="44"/>
      <c r="E56" s="45" t="s">
        <v>66</v>
      </c>
      <c r="F56" s="44"/>
      <c r="G56" s="44"/>
      <c r="H56" s="44"/>
      <c r="I56" s="44"/>
      <c r="J56" s="46"/>
    </row>
    <row r="57" ht="225">
      <c r="A57" s="36" t="s">
        <v>88</v>
      </c>
      <c r="B57" s="43"/>
      <c r="C57" s="44"/>
      <c r="D57" s="44"/>
      <c r="E57" s="47" t="s">
        <v>134</v>
      </c>
      <c r="F57" s="44"/>
      <c r="G57" s="44"/>
      <c r="H57" s="44"/>
      <c r="I57" s="44"/>
      <c r="J57" s="46"/>
    </row>
    <row r="58">
      <c r="A58" s="36" t="s">
        <v>70</v>
      </c>
      <c r="B58" s="43"/>
      <c r="C58" s="44"/>
      <c r="D58" s="44"/>
      <c r="E58" s="45" t="s">
        <v>66</v>
      </c>
      <c r="F58" s="44"/>
      <c r="G58" s="44"/>
      <c r="H58" s="44"/>
      <c r="I58" s="44"/>
      <c r="J58" s="46"/>
    </row>
    <row r="59">
      <c r="A59" s="36" t="s">
        <v>64</v>
      </c>
      <c r="B59" s="36">
        <v>13</v>
      </c>
      <c r="C59" s="37" t="s">
        <v>135</v>
      </c>
      <c r="D59" s="36" t="s">
        <v>66</v>
      </c>
      <c r="E59" s="38" t="s">
        <v>136</v>
      </c>
      <c r="F59" s="39" t="s">
        <v>100</v>
      </c>
      <c r="G59" s="40">
        <v>184.91919999999999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>
      <c r="A60" s="36" t="s">
        <v>69</v>
      </c>
      <c r="B60" s="43"/>
      <c r="C60" s="44"/>
      <c r="D60" s="44"/>
      <c r="E60" s="38" t="s">
        <v>137</v>
      </c>
      <c r="F60" s="44"/>
      <c r="G60" s="44"/>
      <c r="H60" s="44"/>
      <c r="I60" s="44"/>
      <c r="J60" s="46"/>
    </row>
    <row r="61" ht="255">
      <c r="A61" s="36" t="s">
        <v>88</v>
      </c>
      <c r="B61" s="43"/>
      <c r="C61" s="44"/>
      <c r="D61" s="44"/>
      <c r="E61" s="47" t="s">
        <v>138</v>
      </c>
      <c r="F61" s="44"/>
      <c r="G61" s="44"/>
      <c r="H61" s="44"/>
      <c r="I61" s="44"/>
      <c r="J61" s="46"/>
    </row>
    <row r="62">
      <c r="A62" s="36" t="s">
        <v>70</v>
      </c>
      <c r="B62" s="43"/>
      <c r="C62" s="44"/>
      <c r="D62" s="44"/>
      <c r="E62" s="45" t="s">
        <v>66</v>
      </c>
      <c r="F62" s="44"/>
      <c r="G62" s="44"/>
      <c r="H62" s="44"/>
      <c r="I62" s="44"/>
      <c r="J62" s="46"/>
    </row>
    <row r="63">
      <c r="A63" s="30" t="s">
        <v>61</v>
      </c>
      <c r="B63" s="31"/>
      <c r="C63" s="32" t="s">
        <v>139</v>
      </c>
      <c r="D63" s="33"/>
      <c r="E63" s="30" t="s">
        <v>140</v>
      </c>
      <c r="F63" s="33"/>
      <c r="G63" s="33"/>
      <c r="H63" s="33"/>
      <c r="I63" s="34">
        <f>SUMIFS(I64:I79,A64:A79,"P")</f>
        <v>0</v>
      </c>
      <c r="J63" s="35"/>
    </row>
    <row r="64">
      <c r="A64" s="36" t="s">
        <v>64</v>
      </c>
      <c r="B64" s="36">
        <v>14</v>
      </c>
      <c r="C64" s="37" t="s">
        <v>141</v>
      </c>
      <c r="D64" s="36" t="s">
        <v>66</v>
      </c>
      <c r="E64" s="38" t="s">
        <v>142</v>
      </c>
      <c r="F64" s="39" t="s">
        <v>95</v>
      </c>
      <c r="G64" s="40">
        <v>7.3592000000000004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69</v>
      </c>
      <c r="B65" s="43"/>
      <c r="C65" s="44"/>
      <c r="D65" s="44"/>
      <c r="E65" s="38" t="s">
        <v>143</v>
      </c>
      <c r="F65" s="44"/>
      <c r="G65" s="44"/>
      <c r="H65" s="44"/>
      <c r="I65" s="44"/>
      <c r="J65" s="46"/>
    </row>
    <row r="66" ht="45">
      <c r="A66" s="36" t="s">
        <v>88</v>
      </c>
      <c r="B66" s="43"/>
      <c r="C66" s="44"/>
      <c r="D66" s="44"/>
      <c r="E66" s="47" t="s">
        <v>144</v>
      </c>
      <c r="F66" s="44"/>
      <c r="G66" s="44"/>
      <c r="H66" s="44"/>
      <c r="I66" s="44"/>
      <c r="J66" s="46"/>
    </row>
    <row r="67">
      <c r="A67" s="36" t="s">
        <v>70</v>
      </c>
      <c r="B67" s="43"/>
      <c r="C67" s="44"/>
      <c r="D67" s="44"/>
      <c r="E67" s="45" t="s">
        <v>66</v>
      </c>
      <c r="F67" s="44"/>
      <c r="G67" s="44"/>
      <c r="H67" s="44"/>
      <c r="I67" s="44"/>
      <c r="J67" s="46"/>
    </row>
    <row r="68">
      <c r="A68" s="36" t="s">
        <v>64</v>
      </c>
      <c r="B68" s="36">
        <v>15</v>
      </c>
      <c r="C68" s="37" t="s">
        <v>145</v>
      </c>
      <c r="D68" s="36" t="s">
        <v>66</v>
      </c>
      <c r="E68" s="38" t="s">
        <v>146</v>
      </c>
      <c r="F68" s="39" t="s">
        <v>95</v>
      </c>
      <c r="G68" s="40">
        <v>7.3592000000000004</v>
      </c>
      <c r="H68" s="41">
        <v>0</v>
      </c>
      <c r="I68" s="41">
        <f>ROUND(G68*H68,P4)</f>
        <v>0</v>
      </c>
      <c r="J68" s="36"/>
      <c r="O68" s="42">
        <f>I68*0.21</f>
        <v>0</v>
      </c>
      <c r="P68">
        <v>3</v>
      </c>
    </row>
    <row r="69">
      <c r="A69" s="36" t="s">
        <v>69</v>
      </c>
      <c r="B69" s="43"/>
      <c r="C69" s="44"/>
      <c r="D69" s="44"/>
      <c r="E69" s="45" t="s">
        <v>66</v>
      </c>
      <c r="F69" s="44"/>
      <c r="G69" s="44"/>
      <c r="H69" s="44"/>
      <c r="I69" s="44"/>
      <c r="J69" s="46"/>
    </row>
    <row r="70" ht="45">
      <c r="A70" s="36" t="s">
        <v>88</v>
      </c>
      <c r="B70" s="43"/>
      <c r="C70" s="44"/>
      <c r="D70" s="44"/>
      <c r="E70" s="47" t="s">
        <v>144</v>
      </c>
      <c r="F70" s="44"/>
      <c r="G70" s="44"/>
      <c r="H70" s="44"/>
      <c r="I70" s="44"/>
      <c r="J70" s="46"/>
    </row>
    <row r="71">
      <c r="A71" s="36" t="s">
        <v>70</v>
      </c>
      <c r="B71" s="43"/>
      <c r="C71" s="44"/>
      <c r="D71" s="44"/>
      <c r="E71" s="45" t="s">
        <v>66</v>
      </c>
      <c r="F71" s="44"/>
      <c r="G71" s="44"/>
      <c r="H71" s="44"/>
      <c r="I71" s="44"/>
      <c r="J71" s="46"/>
    </row>
    <row r="72">
      <c r="A72" s="36" t="s">
        <v>64</v>
      </c>
      <c r="B72" s="36">
        <v>16</v>
      </c>
      <c r="C72" s="37" t="s">
        <v>147</v>
      </c>
      <c r="D72" s="36" t="s">
        <v>66</v>
      </c>
      <c r="E72" s="38" t="s">
        <v>148</v>
      </c>
      <c r="F72" s="39" t="s">
        <v>100</v>
      </c>
      <c r="G72" s="40">
        <v>18.718</v>
      </c>
      <c r="H72" s="41">
        <v>0</v>
      </c>
      <c r="I72" s="41">
        <f>ROUND(G72*H72,P4)</f>
        <v>0</v>
      </c>
      <c r="J72" s="36"/>
      <c r="O72" s="42">
        <f>I72*0.21</f>
        <v>0</v>
      </c>
      <c r="P72">
        <v>3</v>
      </c>
    </row>
    <row r="73">
      <c r="A73" s="36" t="s">
        <v>69</v>
      </c>
      <c r="B73" s="43"/>
      <c r="C73" s="44"/>
      <c r="D73" s="44"/>
      <c r="E73" s="45" t="s">
        <v>66</v>
      </c>
      <c r="F73" s="44"/>
      <c r="G73" s="44"/>
      <c r="H73" s="44"/>
      <c r="I73" s="44"/>
      <c r="J73" s="46"/>
    </row>
    <row r="74" ht="45">
      <c r="A74" s="36" t="s">
        <v>88</v>
      </c>
      <c r="B74" s="43"/>
      <c r="C74" s="44"/>
      <c r="D74" s="44"/>
      <c r="E74" s="47" t="s">
        <v>149</v>
      </c>
      <c r="F74" s="44"/>
      <c r="G74" s="44"/>
      <c r="H74" s="44"/>
      <c r="I74" s="44"/>
      <c r="J74" s="46"/>
    </row>
    <row r="75">
      <c r="A75" s="36" t="s">
        <v>70</v>
      </c>
      <c r="B75" s="43"/>
      <c r="C75" s="44"/>
      <c r="D75" s="44"/>
      <c r="E75" s="45" t="s">
        <v>66</v>
      </c>
      <c r="F75" s="44"/>
      <c r="G75" s="44"/>
      <c r="H75" s="44"/>
      <c r="I75" s="44"/>
      <c r="J75" s="46"/>
    </row>
    <row r="76">
      <c r="A76" s="36" t="s">
        <v>64</v>
      </c>
      <c r="B76" s="36">
        <v>17</v>
      </c>
      <c r="C76" s="37" t="s">
        <v>150</v>
      </c>
      <c r="D76" s="36" t="s">
        <v>66</v>
      </c>
      <c r="E76" s="38" t="s">
        <v>151</v>
      </c>
      <c r="F76" s="39" t="s">
        <v>100</v>
      </c>
      <c r="G76" s="40">
        <v>18.718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>
      <c r="A77" s="36" t="s">
        <v>69</v>
      </c>
      <c r="B77" s="43"/>
      <c r="C77" s="44"/>
      <c r="D77" s="44"/>
      <c r="E77" s="45" t="s">
        <v>66</v>
      </c>
      <c r="F77" s="44"/>
      <c r="G77" s="44"/>
      <c r="H77" s="44"/>
      <c r="I77" s="44"/>
      <c r="J77" s="46"/>
    </row>
    <row r="78" ht="45">
      <c r="A78" s="36" t="s">
        <v>88</v>
      </c>
      <c r="B78" s="43"/>
      <c r="C78" s="44"/>
      <c r="D78" s="44"/>
      <c r="E78" s="47" t="s">
        <v>149</v>
      </c>
      <c r="F78" s="44"/>
      <c r="G78" s="44"/>
      <c r="H78" s="44"/>
      <c r="I78" s="44"/>
      <c r="J78" s="46"/>
    </row>
    <row r="79">
      <c r="A79" s="36" t="s">
        <v>70</v>
      </c>
      <c r="B79" s="43"/>
      <c r="C79" s="44"/>
      <c r="D79" s="44"/>
      <c r="E79" s="45" t="s">
        <v>66</v>
      </c>
      <c r="F79" s="44"/>
      <c r="G79" s="44"/>
      <c r="H79" s="44"/>
      <c r="I79" s="44"/>
      <c r="J79" s="46"/>
    </row>
    <row r="80">
      <c r="A80" s="30" t="s">
        <v>61</v>
      </c>
      <c r="B80" s="31"/>
      <c r="C80" s="32" t="s">
        <v>152</v>
      </c>
      <c r="D80" s="33"/>
      <c r="E80" s="30" t="s">
        <v>153</v>
      </c>
      <c r="F80" s="33"/>
      <c r="G80" s="33"/>
      <c r="H80" s="33"/>
      <c r="I80" s="34">
        <f>SUMIFS(I81:I84,A81:A84,"P")</f>
        <v>0</v>
      </c>
      <c r="J80" s="35"/>
    </row>
    <row r="81">
      <c r="A81" s="36" t="s">
        <v>64</v>
      </c>
      <c r="B81" s="36">
        <v>18</v>
      </c>
      <c r="C81" s="37" t="s">
        <v>154</v>
      </c>
      <c r="D81" s="36" t="s">
        <v>66</v>
      </c>
      <c r="E81" s="38" t="s">
        <v>155</v>
      </c>
      <c r="F81" s="39" t="s">
        <v>123</v>
      </c>
      <c r="G81" s="40">
        <v>276.86135000000002</v>
      </c>
      <c r="H81" s="41">
        <v>0</v>
      </c>
      <c r="I81" s="41">
        <f>ROUND(G81*H81,P4)</f>
        <v>0</v>
      </c>
      <c r="J81" s="36"/>
      <c r="O81" s="42">
        <f>I81*0.21</f>
        <v>0</v>
      </c>
      <c r="P81">
        <v>3</v>
      </c>
    </row>
    <row r="82">
      <c r="A82" s="36" t="s">
        <v>69</v>
      </c>
      <c r="B82" s="43"/>
      <c r="C82" s="44"/>
      <c r="D82" s="44"/>
      <c r="E82" s="45" t="s">
        <v>66</v>
      </c>
      <c r="F82" s="44"/>
      <c r="G82" s="44"/>
      <c r="H82" s="44"/>
      <c r="I82" s="44"/>
      <c r="J82" s="46"/>
    </row>
    <row r="83" ht="45">
      <c r="A83" s="36" t="s">
        <v>88</v>
      </c>
      <c r="B83" s="43"/>
      <c r="C83" s="44"/>
      <c r="D83" s="44"/>
      <c r="E83" s="47" t="s">
        <v>156</v>
      </c>
      <c r="F83" s="44"/>
      <c r="G83" s="44"/>
      <c r="H83" s="44"/>
      <c r="I83" s="44"/>
      <c r="J83" s="46"/>
    </row>
    <row r="84">
      <c r="A84" s="36" t="s">
        <v>70</v>
      </c>
      <c r="B84" s="48"/>
      <c r="C84" s="49"/>
      <c r="D84" s="49"/>
      <c r="E84" s="50" t="s">
        <v>66</v>
      </c>
      <c r="F84" s="49"/>
      <c r="G84" s="49"/>
      <c r="H84" s="49"/>
      <c r="I84" s="49"/>
      <c r="J84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15</v>
      </c>
      <c r="I3" s="24">
        <f>SUMIFS(I9:I37,A9:A37,"SD")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13</v>
      </c>
      <c r="D4" s="21"/>
      <c r="E4" s="22" t="s">
        <v>90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48</v>
      </c>
      <c r="B5" s="19" t="s">
        <v>49</v>
      </c>
      <c r="C5" s="20" t="s">
        <v>15</v>
      </c>
      <c r="D5" s="21"/>
      <c r="E5" s="22" t="s">
        <v>16</v>
      </c>
      <c r="F5" s="16"/>
      <c r="G5" s="16"/>
      <c r="H5" s="16"/>
      <c r="I5" s="16"/>
      <c r="J5" s="18"/>
      <c r="O5">
        <v>0.20999999999999999</v>
      </c>
    </row>
    <row r="6">
      <c r="A6" s="25" t="s">
        <v>50</v>
      </c>
      <c r="B6" s="26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  <c r="J6" s="27" t="s">
        <v>58</v>
      </c>
    </row>
    <row r="7">
      <c r="A7" s="25"/>
      <c r="B7" s="26"/>
      <c r="C7" s="7"/>
      <c r="D7" s="7"/>
      <c r="E7" s="7"/>
      <c r="F7" s="7"/>
      <c r="G7" s="7"/>
      <c r="H7" s="7" t="s">
        <v>59</v>
      </c>
      <c r="I7" s="7" t="s">
        <v>60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61</v>
      </c>
      <c r="B9" s="31"/>
      <c r="C9" s="32" t="s">
        <v>157</v>
      </c>
      <c r="D9" s="33"/>
      <c r="E9" s="30" t="s">
        <v>16</v>
      </c>
      <c r="F9" s="33"/>
      <c r="G9" s="33"/>
      <c r="H9" s="33"/>
      <c r="I9" s="34">
        <f>SUMIFS(I10:I37,A10:A37,"P")</f>
        <v>0</v>
      </c>
      <c r="J9" s="35"/>
    </row>
    <row r="10" ht="30">
      <c r="A10" s="36" t="s">
        <v>64</v>
      </c>
      <c r="B10" s="36">
        <v>1</v>
      </c>
      <c r="C10" s="37" t="s">
        <v>158</v>
      </c>
      <c r="D10" s="36" t="s">
        <v>66</v>
      </c>
      <c r="E10" s="38" t="s">
        <v>159</v>
      </c>
      <c r="F10" s="39" t="s">
        <v>117</v>
      </c>
      <c r="G10" s="40">
        <v>305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69</v>
      </c>
      <c r="B11" s="43"/>
      <c r="C11" s="44"/>
      <c r="D11" s="44"/>
      <c r="E11" s="45" t="s">
        <v>66</v>
      </c>
      <c r="F11" s="44"/>
      <c r="G11" s="44"/>
      <c r="H11" s="44"/>
      <c r="I11" s="44"/>
      <c r="J11" s="46"/>
    </row>
    <row r="12" ht="30">
      <c r="A12" s="36" t="s">
        <v>88</v>
      </c>
      <c r="B12" s="43"/>
      <c r="C12" s="44"/>
      <c r="D12" s="44"/>
      <c r="E12" s="47" t="s">
        <v>160</v>
      </c>
      <c r="F12" s="44"/>
      <c r="G12" s="44"/>
      <c r="H12" s="44"/>
      <c r="I12" s="44"/>
      <c r="J12" s="46"/>
    </row>
    <row r="13">
      <c r="A13" s="36" t="s">
        <v>70</v>
      </c>
      <c r="B13" s="43"/>
      <c r="C13" s="44"/>
      <c r="D13" s="44"/>
      <c r="E13" s="45" t="s">
        <v>66</v>
      </c>
      <c r="F13" s="44"/>
      <c r="G13" s="44"/>
      <c r="H13" s="44"/>
      <c r="I13" s="44"/>
      <c r="J13" s="46"/>
    </row>
    <row r="14" ht="45">
      <c r="A14" s="36" t="s">
        <v>64</v>
      </c>
      <c r="B14" s="36">
        <v>2</v>
      </c>
      <c r="C14" s="37" t="s">
        <v>161</v>
      </c>
      <c r="D14" s="36" t="s">
        <v>66</v>
      </c>
      <c r="E14" s="38" t="s">
        <v>162</v>
      </c>
      <c r="F14" s="39" t="s">
        <v>117</v>
      </c>
      <c r="G14" s="40">
        <v>84.400000000000006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69</v>
      </c>
      <c r="B15" s="43"/>
      <c r="C15" s="44"/>
      <c r="D15" s="44"/>
      <c r="E15" s="45" t="s">
        <v>66</v>
      </c>
      <c r="F15" s="44"/>
      <c r="G15" s="44"/>
      <c r="H15" s="44"/>
      <c r="I15" s="44"/>
      <c r="J15" s="46"/>
    </row>
    <row r="16" ht="30">
      <c r="A16" s="36" t="s">
        <v>88</v>
      </c>
      <c r="B16" s="43"/>
      <c r="C16" s="44"/>
      <c r="D16" s="44"/>
      <c r="E16" s="47" t="s">
        <v>163</v>
      </c>
      <c r="F16" s="44"/>
      <c r="G16" s="44"/>
      <c r="H16" s="44"/>
      <c r="I16" s="44"/>
      <c r="J16" s="46"/>
    </row>
    <row r="17">
      <c r="A17" s="36" t="s">
        <v>70</v>
      </c>
      <c r="B17" s="43"/>
      <c r="C17" s="44"/>
      <c r="D17" s="44"/>
      <c r="E17" s="45" t="s">
        <v>66</v>
      </c>
      <c r="F17" s="44"/>
      <c r="G17" s="44"/>
      <c r="H17" s="44"/>
      <c r="I17" s="44"/>
      <c r="J17" s="46"/>
    </row>
    <row r="18" ht="30">
      <c r="A18" s="36" t="s">
        <v>64</v>
      </c>
      <c r="B18" s="36">
        <v>3</v>
      </c>
      <c r="C18" s="37" t="s">
        <v>164</v>
      </c>
      <c r="D18" s="36" t="s">
        <v>66</v>
      </c>
      <c r="E18" s="38" t="s">
        <v>165</v>
      </c>
      <c r="F18" s="39" t="s">
        <v>117</v>
      </c>
      <c r="G18" s="40">
        <v>350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 ht="45">
      <c r="A19" s="36" t="s">
        <v>69</v>
      </c>
      <c r="B19" s="43"/>
      <c r="C19" s="44"/>
      <c r="D19" s="44"/>
      <c r="E19" s="38" t="s">
        <v>166</v>
      </c>
      <c r="F19" s="44"/>
      <c r="G19" s="44"/>
      <c r="H19" s="44"/>
      <c r="I19" s="44"/>
      <c r="J19" s="46"/>
    </row>
    <row r="20" ht="30">
      <c r="A20" s="36" t="s">
        <v>88</v>
      </c>
      <c r="B20" s="43"/>
      <c r="C20" s="44"/>
      <c r="D20" s="44"/>
      <c r="E20" s="47" t="s">
        <v>167</v>
      </c>
      <c r="F20" s="44"/>
      <c r="G20" s="44"/>
      <c r="H20" s="44"/>
      <c r="I20" s="44"/>
      <c r="J20" s="46"/>
    </row>
    <row r="21">
      <c r="A21" s="36" t="s">
        <v>70</v>
      </c>
      <c r="B21" s="43"/>
      <c r="C21" s="44"/>
      <c r="D21" s="44"/>
      <c r="E21" s="45" t="s">
        <v>66</v>
      </c>
      <c r="F21" s="44"/>
      <c r="G21" s="44"/>
      <c r="H21" s="44"/>
      <c r="I21" s="44"/>
      <c r="J21" s="46"/>
    </row>
    <row r="22">
      <c r="A22" s="36" t="s">
        <v>64</v>
      </c>
      <c r="B22" s="36">
        <v>4</v>
      </c>
      <c r="C22" s="37" t="s">
        <v>168</v>
      </c>
      <c r="D22" s="36" t="s">
        <v>66</v>
      </c>
      <c r="E22" s="38" t="s">
        <v>169</v>
      </c>
      <c r="F22" s="39" t="s">
        <v>117</v>
      </c>
      <c r="G22" s="40">
        <v>92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 ht="45">
      <c r="A23" s="36" t="s">
        <v>69</v>
      </c>
      <c r="B23" s="43"/>
      <c r="C23" s="44"/>
      <c r="D23" s="44"/>
      <c r="E23" s="38" t="s">
        <v>170</v>
      </c>
      <c r="F23" s="44"/>
      <c r="G23" s="44"/>
      <c r="H23" s="44"/>
      <c r="I23" s="44"/>
      <c r="J23" s="46"/>
    </row>
    <row r="24" ht="30">
      <c r="A24" s="36" t="s">
        <v>88</v>
      </c>
      <c r="B24" s="43"/>
      <c r="C24" s="44"/>
      <c r="D24" s="44"/>
      <c r="E24" s="47" t="s">
        <v>171</v>
      </c>
      <c r="F24" s="44"/>
      <c r="G24" s="44"/>
      <c r="H24" s="44"/>
      <c r="I24" s="44"/>
      <c r="J24" s="46"/>
    </row>
    <row r="25">
      <c r="A25" s="36" t="s">
        <v>70</v>
      </c>
      <c r="B25" s="43"/>
      <c r="C25" s="44"/>
      <c r="D25" s="44"/>
      <c r="E25" s="45" t="s">
        <v>66</v>
      </c>
      <c r="F25" s="44"/>
      <c r="G25" s="44"/>
      <c r="H25" s="44"/>
      <c r="I25" s="44"/>
      <c r="J25" s="46"/>
    </row>
    <row r="26">
      <c r="A26" s="36" t="s">
        <v>64</v>
      </c>
      <c r="B26" s="36">
        <v>5</v>
      </c>
      <c r="C26" s="37" t="s">
        <v>172</v>
      </c>
      <c r="D26" s="36" t="s">
        <v>66</v>
      </c>
      <c r="E26" s="38" t="s">
        <v>173</v>
      </c>
      <c r="F26" s="39" t="s">
        <v>174</v>
      </c>
      <c r="G26" s="40">
        <v>28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69</v>
      </c>
      <c r="B27" s="43"/>
      <c r="C27" s="44"/>
      <c r="D27" s="44"/>
      <c r="E27" s="45" t="s">
        <v>66</v>
      </c>
      <c r="F27" s="44"/>
      <c r="G27" s="44"/>
      <c r="H27" s="44"/>
      <c r="I27" s="44"/>
      <c r="J27" s="46"/>
    </row>
    <row r="28" ht="30">
      <c r="A28" s="36" t="s">
        <v>88</v>
      </c>
      <c r="B28" s="43"/>
      <c r="C28" s="44"/>
      <c r="D28" s="44"/>
      <c r="E28" s="47" t="s">
        <v>175</v>
      </c>
      <c r="F28" s="44"/>
      <c r="G28" s="44"/>
      <c r="H28" s="44"/>
      <c r="I28" s="44"/>
      <c r="J28" s="46"/>
    </row>
    <row r="29">
      <c r="A29" s="36" t="s">
        <v>70</v>
      </c>
      <c r="B29" s="43"/>
      <c r="C29" s="44"/>
      <c r="D29" s="44"/>
      <c r="E29" s="45" t="s">
        <v>66</v>
      </c>
      <c r="F29" s="44"/>
      <c r="G29" s="44"/>
      <c r="H29" s="44"/>
      <c r="I29" s="44"/>
      <c r="J29" s="46"/>
    </row>
    <row r="30">
      <c r="A30" s="36" t="s">
        <v>64</v>
      </c>
      <c r="B30" s="36">
        <v>6</v>
      </c>
      <c r="C30" s="37" t="s">
        <v>176</v>
      </c>
      <c r="D30" s="36" t="s">
        <v>66</v>
      </c>
      <c r="E30" s="38" t="s">
        <v>177</v>
      </c>
      <c r="F30" s="39" t="s">
        <v>95</v>
      </c>
      <c r="G30" s="40">
        <v>5.9900000000000002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 ht="30">
      <c r="A31" s="36" t="s">
        <v>69</v>
      </c>
      <c r="B31" s="43"/>
      <c r="C31" s="44"/>
      <c r="D31" s="44"/>
      <c r="E31" s="38" t="s">
        <v>178</v>
      </c>
      <c r="F31" s="44"/>
      <c r="G31" s="44"/>
      <c r="H31" s="44"/>
      <c r="I31" s="44"/>
      <c r="J31" s="46"/>
    </row>
    <row r="32" ht="30">
      <c r="A32" s="36" t="s">
        <v>88</v>
      </c>
      <c r="B32" s="43"/>
      <c r="C32" s="44"/>
      <c r="D32" s="44"/>
      <c r="E32" s="47" t="s">
        <v>179</v>
      </c>
      <c r="F32" s="44"/>
      <c r="G32" s="44"/>
      <c r="H32" s="44"/>
      <c r="I32" s="44"/>
      <c r="J32" s="46"/>
    </row>
    <row r="33">
      <c r="A33" s="36" t="s">
        <v>70</v>
      </c>
      <c r="B33" s="43"/>
      <c r="C33" s="44"/>
      <c r="D33" s="44"/>
      <c r="E33" s="45" t="s">
        <v>66</v>
      </c>
      <c r="F33" s="44"/>
      <c r="G33" s="44"/>
      <c r="H33" s="44"/>
      <c r="I33" s="44"/>
      <c r="J33" s="46"/>
    </row>
    <row r="34" ht="30">
      <c r="A34" s="36" t="s">
        <v>64</v>
      </c>
      <c r="B34" s="36">
        <v>7</v>
      </c>
      <c r="C34" s="37" t="s">
        <v>180</v>
      </c>
      <c r="D34" s="36" t="s">
        <v>66</v>
      </c>
      <c r="E34" s="38" t="s">
        <v>181</v>
      </c>
      <c r="F34" s="39" t="s">
        <v>123</v>
      </c>
      <c r="G34" s="40">
        <v>0.17999999999999999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69</v>
      </c>
      <c r="B35" s="43"/>
      <c r="C35" s="44"/>
      <c r="D35" s="44"/>
      <c r="E35" s="45" t="s">
        <v>66</v>
      </c>
      <c r="F35" s="44"/>
      <c r="G35" s="44"/>
      <c r="H35" s="44"/>
      <c r="I35" s="44"/>
      <c r="J35" s="46"/>
    </row>
    <row r="36" ht="30">
      <c r="A36" s="36" t="s">
        <v>88</v>
      </c>
      <c r="B36" s="43"/>
      <c r="C36" s="44"/>
      <c r="D36" s="44"/>
      <c r="E36" s="47" t="s">
        <v>182</v>
      </c>
      <c r="F36" s="44"/>
      <c r="G36" s="44"/>
      <c r="H36" s="44"/>
      <c r="I36" s="44"/>
      <c r="J36" s="46"/>
    </row>
    <row r="37">
      <c r="A37" s="36" t="s">
        <v>70</v>
      </c>
      <c r="B37" s="48"/>
      <c r="C37" s="49"/>
      <c r="D37" s="49"/>
      <c r="E37" s="50" t="s">
        <v>66</v>
      </c>
      <c r="F37" s="49"/>
      <c r="G37" s="49"/>
      <c r="H37" s="49"/>
      <c r="I37" s="49"/>
      <c r="J3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17</v>
      </c>
      <c r="I3" s="24">
        <f>SUMIFS(I9:I143,A9:A143,"SD")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15</v>
      </c>
      <c r="D4" s="21"/>
      <c r="E4" s="22" t="s">
        <v>183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48</v>
      </c>
      <c r="B5" s="19" t="s">
        <v>49</v>
      </c>
      <c r="C5" s="20" t="s">
        <v>17</v>
      </c>
      <c r="D5" s="21"/>
      <c r="E5" s="22" t="s">
        <v>18</v>
      </c>
      <c r="F5" s="16"/>
      <c r="G5" s="16"/>
      <c r="H5" s="16"/>
      <c r="I5" s="16"/>
      <c r="J5" s="18"/>
      <c r="O5">
        <v>0.20999999999999999</v>
      </c>
    </row>
    <row r="6">
      <c r="A6" s="25" t="s">
        <v>50</v>
      </c>
      <c r="B6" s="26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  <c r="J6" s="27" t="s">
        <v>58</v>
      </c>
    </row>
    <row r="7">
      <c r="A7" s="25"/>
      <c r="B7" s="26"/>
      <c r="C7" s="7"/>
      <c r="D7" s="7"/>
      <c r="E7" s="7"/>
      <c r="F7" s="7"/>
      <c r="G7" s="7"/>
      <c r="H7" s="7" t="s">
        <v>59</v>
      </c>
      <c r="I7" s="7" t="s">
        <v>60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61</v>
      </c>
      <c r="B9" s="31"/>
      <c r="C9" s="32" t="s">
        <v>184</v>
      </c>
      <c r="D9" s="33"/>
      <c r="E9" s="30" t="s">
        <v>185</v>
      </c>
      <c r="F9" s="33"/>
      <c r="G9" s="33"/>
      <c r="H9" s="33"/>
      <c r="I9" s="34">
        <f>SUMIFS(I10:I53,A10:A53,"P")</f>
        <v>0</v>
      </c>
      <c r="J9" s="35"/>
    </row>
    <row r="10">
      <c r="A10" s="36" t="s">
        <v>64</v>
      </c>
      <c r="B10" s="36">
        <v>1</v>
      </c>
      <c r="C10" s="37" t="s">
        <v>186</v>
      </c>
      <c r="D10" s="36" t="s">
        <v>66</v>
      </c>
      <c r="E10" s="38" t="s">
        <v>187</v>
      </c>
      <c r="F10" s="39" t="s">
        <v>100</v>
      </c>
      <c r="G10" s="40">
        <v>4.7000000000000002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69</v>
      </c>
      <c r="B11" s="43"/>
      <c r="C11" s="44"/>
      <c r="D11" s="44"/>
      <c r="E11" s="45" t="s">
        <v>66</v>
      </c>
      <c r="F11" s="44"/>
      <c r="G11" s="44"/>
      <c r="H11" s="44"/>
      <c r="I11" s="44"/>
      <c r="J11" s="46"/>
    </row>
    <row r="12" ht="60">
      <c r="A12" s="36" t="s">
        <v>88</v>
      </c>
      <c r="B12" s="43"/>
      <c r="C12" s="44"/>
      <c r="D12" s="44"/>
      <c r="E12" s="47" t="s">
        <v>188</v>
      </c>
      <c r="F12" s="44"/>
      <c r="G12" s="44"/>
      <c r="H12" s="44"/>
      <c r="I12" s="44"/>
      <c r="J12" s="46"/>
    </row>
    <row r="13">
      <c r="A13" s="36" t="s">
        <v>70</v>
      </c>
      <c r="B13" s="43"/>
      <c r="C13" s="44"/>
      <c r="D13" s="44"/>
      <c r="E13" s="45" t="s">
        <v>66</v>
      </c>
      <c r="F13" s="44"/>
      <c r="G13" s="44"/>
      <c r="H13" s="44"/>
      <c r="I13" s="44"/>
      <c r="J13" s="46"/>
    </row>
    <row r="14">
      <c r="A14" s="36" t="s">
        <v>64</v>
      </c>
      <c r="B14" s="36">
        <v>2</v>
      </c>
      <c r="C14" s="37" t="s">
        <v>189</v>
      </c>
      <c r="D14" s="36" t="s">
        <v>66</v>
      </c>
      <c r="E14" s="38" t="s">
        <v>190</v>
      </c>
      <c r="F14" s="39" t="s">
        <v>100</v>
      </c>
      <c r="G14" s="40">
        <v>4.7000000000000002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69</v>
      </c>
      <c r="B15" s="43"/>
      <c r="C15" s="44"/>
      <c r="D15" s="44"/>
      <c r="E15" s="45" t="s">
        <v>66</v>
      </c>
      <c r="F15" s="44"/>
      <c r="G15" s="44"/>
      <c r="H15" s="44"/>
      <c r="I15" s="44"/>
      <c r="J15" s="46"/>
    </row>
    <row r="16" ht="75">
      <c r="A16" s="36" t="s">
        <v>88</v>
      </c>
      <c r="B16" s="43"/>
      <c r="C16" s="44"/>
      <c r="D16" s="44"/>
      <c r="E16" s="47" t="s">
        <v>191</v>
      </c>
      <c r="F16" s="44"/>
      <c r="G16" s="44"/>
      <c r="H16" s="44"/>
      <c r="I16" s="44"/>
      <c r="J16" s="46"/>
    </row>
    <row r="17">
      <c r="A17" s="36" t="s">
        <v>70</v>
      </c>
      <c r="B17" s="43"/>
      <c r="C17" s="44"/>
      <c r="D17" s="44"/>
      <c r="E17" s="45" t="s">
        <v>66</v>
      </c>
      <c r="F17" s="44"/>
      <c r="G17" s="44"/>
      <c r="H17" s="44"/>
      <c r="I17" s="44"/>
      <c r="J17" s="46"/>
    </row>
    <row r="18">
      <c r="A18" s="36" t="s">
        <v>64</v>
      </c>
      <c r="B18" s="36">
        <v>3</v>
      </c>
      <c r="C18" s="37" t="s">
        <v>192</v>
      </c>
      <c r="D18" s="36" t="s">
        <v>66</v>
      </c>
      <c r="E18" s="38" t="s">
        <v>193</v>
      </c>
      <c r="F18" s="39" t="s">
        <v>100</v>
      </c>
      <c r="G18" s="40">
        <v>4.7000000000000002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69</v>
      </c>
      <c r="B19" s="43"/>
      <c r="C19" s="44"/>
      <c r="D19" s="44"/>
      <c r="E19" s="45" t="s">
        <v>66</v>
      </c>
      <c r="F19" s="44"/>
      <c r="G19" s="44"/>
      <c r="H19" s="44"/>
      <c r="I19" s="44"/>
      <c r="J19" s="46"/>
    </row>
    <row r="20" ht="90">
      <c r="A20" s="36" t="s">
        <v>88</v>
      </c>
      <c r="B20" s="43"/>
      <c r="C20" s="44"/>
      <c r="D20" s="44"/>
      <c r="E20" s="47" t="s">
        <v>194</v>
      </c>
      <c r="F20" s="44"/>
      <c r="G20" s="44"/>
      <c r="H20" s="44"/>
      <c r="I20" s="44"/>
      <c r="J20" s="46"/>
    </row>
    <row r="21">
      <c r="A21" s="36" t="s">
        <v>70</v>
      </c>
      <c r="B21" s="43"/>
      <c r="C21" s="44"/>
      <c r="D21" s="44"/>
      <c r="E21" s="45" t="s">
        <v>66</v>
      </c>
      <c r="F21" s="44"/>
      <c r="G21" s="44"/>
      <c r="H21" s="44"/>
      <c r="I21" s="44"/>
      <c r="J21" s="46"/>
    </row>
    <row r="22">
      <c r="A22" s="36" t="s">
        <v>64</v>
      </c>
      <c r="B22" s="36">
        <v>4</v>
      </c>
      <c r="C22" s="37" t="s">
        <v>195</v>
      </c>
      <c r="D22" s="36" t="s">
        <v>66</v>
      </c>
      <c r="E22" s="38" t="s">
        <v>196</v>
      </c>
      <c r="F22" s="39" t="s">
        <v>117</v>
      </c>
      <c r="G22" s="40">
        <v>7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69</v>
      </c>
      <c r="B23" s="43"/>
      <c r="C23" s="44"/>
      <c r="D23" s="44"/>
      <c r="E23" s="45" t="s">
        <v>66</v>
      </c>
      <c r="F23" s="44"/>
      <c r="G23" s="44"/>
      <c r="H23" s="44"/>
      <c r="I23" s="44"/>
      <c r="J23" s="46"/>
    </row>
    <row r="24" ht="45">
      <c r="A24" s="36" t="s">
        <v>88</v>
      </c>
      <c r="B24" s="43"/>
      <c r="C24" s="44"/>
      <c r="D24" s="44"/>
      <c r="E24" s="47" t="s">
        <v>197</v>
      </c>
      <c r="F24" s="44"/>
      <c r="G24" s="44"/>
      <c r="H24" s="44"/>
      <c r="I24" s="44"/>
      <c r="J24" s="46"/>
    </row>
    <row r="25">
      <c r="A25" s="36" t="s">
        <v>70</v>
      </c>
      <c r="B25" s="43"/>
      <c r="C25" s="44"/>
      <c r="D25" s="44"/>
      <c r="E25" s="45" t="s">
        <v>66</v>
      </c>
      <c r="F25" s="44"/>
      <c r="G25" s="44"/>
      <c r="H25" s="44"/>
      <c r="I25" s="44"/>
      <c r="J25" s="46"/>
    </row>
    <row r="26">
      <c r="A26" s="36" t="s">
        <v>64</v>
      </c>
      <c r="B26" s="36">
        <v>5</v>
      </c>
      <c r="C26" s="37" t="s">
        <v>198</v>
      </c>
      <c r="D26" s="36" t="s">
        <v>66</v>
      </c>
      <c r="E26" s="38" t="s">
        <v>199</v>
      </c>
      <c r="F26" s="39" t="s">
        <v>95</v>
      </c>
      <c r="G26" s="40">
        <v>0.84499999999999997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69</v>
      </c>
      <c r="B27" s="43"/>
      <c r="C27" s="44"/>
      <c r="D27" s="44"/>
      <c r="E27" s="45" t="s">
        <v>66</v>
      </c>
      <c r="F27" s="44"/>
      <c r="G27" s="44"/>
      <c r="H27" s="44"/>
      <c r="I27" s="44"/>
      <c r="J27" s="46"/>
    </row>
    <row r="28" ht="30">
      <c r="A28" s="36" t="s">
        <v>88</v>
      </c>
      <c r="B28" s="43"/>
      <c r="C28" s="44"/>
      <c r="D28" s="44"/>
      <c r="E28" s="47" t="s">
        <v>200</v>
      </c>
      <c r="F28" s="44"/>
      <c r="G28" s="44"/>
      <c r="H28" s="44"/>
      <c r="I28" s="44"/>
      <c r="J28" s="46"/>
    </row>
    <row r="29">
      <c r="A29" s="36" t="s">
        <v>70</v>
      </c>
      <c r="B29" s="43"/>
      <c r="C29" s="44"/>
      <c r="D29" s="44"/>
      <c r="E29" s="45" t="s">
        <v>66</v>
      </c>
      <c r="F29" s="44"/>
      <c r="G29" s="44"/>
      <c r="H29" s="44"/>
      <c r="I29" s="44"/>
      <c r="J29" s="46"/>
    </row>
    <row r="30">
      <c r="A30" s="36" t="s">
        <v>64</v>
      </c>
      <c r="B30" s="36">
        <v>6</v>
      </c>
      <c r="C30" s="37" t="s">
        <v>201</v>
      </c>
      <c r="D30" s="36" t="s">
        <v>66</v>
      </c>
      <c r="E30" s="38" t="s">
        <v>202</v>
      </c>
      <c r="F30" s="39" t="s">
        <v>95</v>
      </c>
      <c r="G30" s="40">
        <v>2.2229999999999999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69</v>
      </c>
      <c r="B31" s="43"/>
      <c r="C31" s="44"/>
      <c r="D31" s="44"/>
      <c r="E31" s="45" t="s">
        <v>66</v>
      </c>
      <c r="F31" s="44"/>
      <c r="G31" s="44"/>
      <c r="H31" s="44"/>
      <c r="I31" s="44"/>
      <c r="J31" s="46"/>
    </row>
    <row r="32" ht="135">
      <c r="A32" s="36" t="s">
        <v>88</v>
      </c>
      <c r="B32" s="43"/>
      <c r="C32" s="44"/>
      <c r="D32" s="44"/>
      <c r="E32" s="47" t="s">
        <v>203</v>
      </c>
      <c r="F32" s="44"/>
      <c r="G32" s="44"/>
      <c r="H32" s="44"/>
      <c r="I32" s="44"/>
      <c r="J32" s="46"/>
    </row>
    <row r="33">
      <c r="A33" s="36" t="s">
        <v>70</v>
      </c>
      <c r="B33" s="43"/>
      <c r="C33" s="44"/>
      <c r="D33" s="44"/>
      <c r="E33" s="45" t="s">
        <v>66</v>
      </c>
      <c r="F33" s="44"/>
      <c r="G33" s="44"/>
      <c r="H33" s="44"/>
      <c r="I33" s="44"/>
      <c r="J33" s="46"/>
    </row>
    <row r="34">
      <c r="A34" s="36" t="s">
        <v>64</v>
      </c>
      <c r="B34" s="36">
        <v>7</v>
      </c>
      <c r="C34" s="37" t="s">
        <v>204</v>
      </c>
      <c r="D34" s="36" t="s">
        <v>66</v>
      </c>
      <c r="E34" s="38" t="s">
        <v>205</v>
      </c>
      <c r="F34" s="39" t="s">
        <v>95</v>
      </c>
      <c r="G34" s="40">
        <v>2.2229999999999999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69</v>
      </c>
      <c r="B35" s="43"/>
      <c r="C35" s="44"/>
      <c r="D35" s="44"/>
      <c r="E35" s="45" t="s">
        <v>66</v>
      </c>
      <c r="F35" s="44"/>
      <c r="G35" s="44"/>
      <c r="H35" s="44"/>
      <c r="I35" s="44"/>
      <c r="J35" s="46"/>
    </row>
    <row r="36" ht="150">
      <c r="A36" s="36" t="s">
        <v>88</v>
      </c>
      <c r="B36" s="43"/>
      <c r="C36" s="44"/>
      <c r="D36" s="44"/>
      <c r="E36" s="47" t="s">
        <v>206</v>
      </c>
      <c r="F36" s="44"/>
      <c r="G36" s="44"/>
      <c r="H36" s="44"/>
      <c r="I36" s="44"/>
      <c r="J36" s="46"/>
    </row>
    <row r="37">
      <c r="A37" s="36" t="s">
        <v>70</v>
      </c>
      <c r="B37" s="43"/>
      <c r="C37" s="44"/>
      <c r="D37" s="44"/>
      <c r="E37" s="45" t="s">
        <v>66</v>
      </c>
      <c r="F37" s="44"/>
      <c r="G37" s="44"/>
      <c r="H37" s="44"/>
      <c r="I37" s="44"/>
      <c r="J37" s="46"/>
    </row>
    <row r="38">
      <c r="A38" s="36" t="s">
        <v>64</v>
      </c>
      <c r="B38" s="36">
        <v>8</v>
      </c>
      <c r="C38" s="37" t="s">
        <v>207</v>
      </c>
      <c r="D38" s="36" t="s">
        <v>66</v>
      </c>
      <c r="E38" s="38" t="s">
        <v>208</v>
      </c>
      <c r="F38" s="39" t="s">
        <v>95</v>
      </c>
      <c r="G38" s="40">
        <v>2.2229999999999999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69</v>
      </c>
      <c r="B39" s="43"/>
      <c r="C39" s="44"/>
      <c r="D39" s="44"/>
      <c r="E39" s="45" t="s">
        <v>66</v>
      </c>
      <c r="F39" s="44"/>
      <c r="G39" s="44"/>
      <c r="H39" s="44"/>
      <c r="I39" s="44"/>
      <c r="J39" s="46"/>
    </row>
    <row r="40" ht="150">
      <c r="A40" s="36" t="s">
        <v>88</v>
      </c>
      <c r="B40" s="43"/>
      <c r="C40" s="44"/>
      <c r="D40" s="44"/>
      <c r="E40" s="47" t="s">
        <v>206</v>
      </c>
      <c r="F40" s="44"/>
      <c r="G40" s="44"/>
      <c r="H40" s="44"/>
      <c r="I40" s="44"/>
      <c r="J40" s="46"/>
    </row>
    <row r="41">
      <c r="A41" s="36" t="s">
        <v>70</v>
      </c>
      <c r="B41" s="43"/>
      <c r="C41" s="44"/>
      <c r="D41" s="44"/>
      <c r="E41" s="45" t="s">
        <v>66</v>
      </c>
      <c r="F41" s="44"/>
      <c r="G41" s="44"/>
      <c r="H41" s="44"/>
      <c r="I41" s="44"/>
      <c r="J41" s="46"/>
    </row>
    <row r="42">
      <c r="A42" s="36" t="s">
        <v>64</v>
      </c>
      <c r="B42" s="36">
        <v>9</v>
      </c>
      <c r="C42" s="37" t="s">
        <v>209</v>
      </c>
      <c r="D42" s="36" t="s">
        <v>66</v>
      </c>
      <c r="E42" s="38" t="s">
        <v>210</v>
      </c>
      <c r="F42" s="39" t="s">
        <v>95</v>
      </c>
      <c r="G42" s="40">
        <v>2.2229999999999999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69</v>
      </c>
      <c r="B43" s="43"/>
      <c r="C43" s="44"/>
      <c r="D43" s="44"/>
      <c r="E43" s="45" t="s">
        <v>66</v>
      </c>
      <c r="F43" s="44"/>
      <c r="G43" s="44"/>
      <c r="H43" s="44"/>
      <c r="I43" s="44"/>
      <c r="J43" s="46"/>
    </row>
    <row r="44" ht="150">
      <c r="A44" s="36" t="s">
        <v>88</v>
      </c>
      <c r="B44" s="43"/>
      <c r="C44" s="44"/>
      <c r="D44" s="44"/>
      <c r="E44" s="47" t="s">
        <v>206</v>
      </c>
      <c r="F44" s="44"/>
      <c r="G44" s="44"/>
      <c r="H44" s="44"/>
      <c r="I44" s="44"/>
      <c r="J44" s="46"/>
    </row>
    <row r="45">
      <c r="A45" s="36" t="s">
        <v>70</v>
      </c>
      <c r="B45" s="43"/>
      <c r="C45" s="44"/>
      <c r="D45" s="44"/>
      <c r="E45" s="45" t="s">
        <v>66</v>
      </c>
      <c r="F45" s="44"/>
      <c r="G45" s="44"/>
      <c r="H45" s="44"/>
      <c r="I45" s="44"/>
      <c r="J45" s="46"/>
    </row>
    <row r="46">
      <c r="A46" s="36" t="s">
        <v>64</v>
      </c>
      <c r="B46" s="36">
        <v>10</v>
      </c>
      <c r="C46" s="37" t="s">
        <v>211</v>
      </c>
      <c r="D46" s="36" t="s">
        <v>66</v>
      </c>
      <c r="E46" s="38" t="s">
        <v>212</v>
      </c>
      <c r="F46" s="39" t="s">
        <v>100</v>
      </c>
      <c r="G46" s="40">
        <v>15.699999999999999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69</v>
      </c>
      <c r="B47" s="43"/>
      <c r="C47" s="44"/>
      <c r="D47" s="44"/>
      <c r="E47" s="45" t="s">
        <v>66</v>
      </c>
      <c r="F47" s="44"/>
      <c r="G47" s="44"/>
      <c r="H47" s="44"/>
      <c r="I47" s="44"/>
      <c r="J47" s="46"/>
    </row>
    <row r="48" ht="45">
      <c r="A48" s="36" t="s">
        <v>88</v>
      </c>
      <c r="B48" s="43"/>
      <c r="C48" s="44"/>
      <c r="D48" s="44"/>
      <c r="E48" s="47" t="s">
        <v>213</v>
      </c>
      <c r="F48" s="44"/>
      <c r="G48" s="44"/>
      <c r="H48" s="44"/>
      <c r="I48" s="44"/>
      <c r="J48" s="46"/>
    </row>
    <row r="49">
      <c r="A49" s="36" t="s">
        <v>70</v>
      </c>
      <c r="B49" s="43"/>
      <c r="C49" s="44"/>
      <c r="D49" s="44"/>
      <c r="E49" s="45" t="s">
        <v>66</v>
      </c>
      <c r="F49" s="44"/>
      <c r="G49" s="44"/>
      <c r="H49" s="44"/>
      <c r="I49" s="44"/>
      <c r="J49" s="46"/>
    </row>
    <row r="50">
      <c r="A50" s="36" t="s">
        <v>64</v>
      </c>
      <c r="B50" s="36">
        <v>11</v>
      </c>
      <c r="C50" s="37" t="s">
        <v>214</v>
      </c>
      <c r="D50" s="36" t="s">
        <v>66</v>
      </c>
      <c r="E50" s="38" t="s">
        <v>215</v>
      </c>
      <c r="F50" s="39" t="s">
        <v>100</v>
      </c>
      <c r="G50" s="40">
        <v>15.699999999999999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 ht="30">
      <c r="A51" s="36" t="s">
        <v>69</v>
      </c>
      <c r="B51" s="43"/>
      <c r="C51" s="44"/>
      <c r="D51" s="44"/>
      <c r="E51" s="38" t="s">
        <v>216</v>
      </c>
      <c r="F51" s="44"/>
      <c r="G51" s="44"/>
      <c r="H51" s="44"/>
      <c r="I51" s="44"/>
      <c r="J51" s="46"/>
    </row>
    <row r="52" ht="225">
      <c r="A52" s="36" t="s">
        <v>88</v>
      </c>
      <c r="B52" s="43"/>
      <c r="C52" s="44"/>
      <c r="D52" s="44"/>
      <c r="E52" s="47" t="s">
        <v>217</v>
      </c>
      <c r="F52" s="44"/>
      <c r="G52" s="44"/>
      <c r="H52" s="44"/>
      <c r="I52" s="44"/>
      <c r="J52" s="46"/>
    </row>
    <row r="53">
      <c r="A53" s="36" t="s">
        <v>70</v>
      </c>
      <c r="B53" s="43"/>
      <c r="C53" s="44"/>
      <c r="D53" s="44"/>
      <c r="E53" s="45" t="s">
        <v>66</v>
      </c>
      <c r="F53" s="44"/>
      <c r="G53" s="44"/>
      <c r="H53" s="44"/>
      <c r="I53" s="44"/>
      <c r="J53" s="46"/>
    </row>
    <row r="54">
      <c r="A54" s="30" t="s">
        <v>61</v>
      </c>
      <c r="B54" s="31"/>
      <c r="C54" s="32" t="s">
        <v>91</v>
      </c>
      <c r="D54" s="33"/>
      <c r="E54" s="30" t="s">
        <v>92</v>
      </c>
      <c r="F54" s="33"/>
      <c r="G54" s="33"/>
      <c r="H54" s="33"/>
      <c r="I54" s="34">
        <f>SUMIFS(I55:I58,A55:A58,"P")</f>
        <v>0</v>
      </c>
      <c r="J54" s="35"/>
    </row>
    <row r="55">
      <c r="A55" s="36" t="s">
        <v>64</v>
      </c>
      <c r="B55" s="36">
        <v>12</v>
      </c>
      <c r="C55" s="37" t="s">
        <v>218</v>
      </c>
      <c r="D55" s="36" t="s">
        <v>66</v>
      </c>
      <c r="E55" s="38" t="s">
        <v>219</v>
      </c>
      <c r="F55" s="39" t="s">
        <v>95</v>
      </c>
      <c r="G55" s="40">
        <v>1.5102500000000001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69</v>
      </c>
      <c r="B56" s="43"/>
      <c r="C56" s="44"/>
      <c r="D56" s="44"/>
      <c r="E56" s="45" t="s">
        <v>66</v>
      </c>
      <c r="F56" s="44"/>
      <c r="G56" s="44"/>
      <c r="H56" s="44"/>
      <c r="I56" s="44"/>
      <c r="J56" s="46"/>
    </row>
    <row r="57" ht="60">
      <c r="A57" s="36" t="s">
        <v>88</v>
      </c>
      <c r="B57" s="43"/>
      <c r="C57" s="44"/>
      <c r="D57" s="44"/>
      <c r="E57" s="47" t="s">
        <v>220</v>
      </c>
      <c r="F57" s="44"/>
      <c r="G57" s="44"/>
      <c r="H57" s="44"/>
      <c r="I57" s="44"/>
      <c r="J57" s="46"/>
    </row>
    <row r="58">
      <c r="A58" s="36" t="s">
        <v>70</v>
      </c>
      <c r="B58" s="43"/>
      <c r="C58" s="44"/>
      <c r="D58" s="44"/>
      <c r="E58" s="45" t="s">
        <v>66</v>
      </c>
      <c r="F58" s="44"/>
      <c r="G58" s="44"/>
      <c r="H58" s="44"/>
      <c r="I58" s="44"/>
      <c r="J58" s="46"/>
    </row>
    <row r="59">
      <c r="A59" s="30" t="s">
        <v>61</v>
      </c>
      <c r="B59" s="31"/>
      <c r="C59" s="32" t="s">
        <v>105</v>
      </c>
      <c r="D59" s="33"/>
      <c r="E59" s="30" t="s">
        <v>106</v>
      </c>
      <c r="F59" s="33"/>
      <c r="G59" s="33"/>
      <c r="H59" s="33"/>
      <c r="I59" s="34">
        <f>SUMIFS(I60:I63,A60:A63,"P")</f>
        <v>0</v>
      </c>
      <c r="J59" s="35"/>
    </row>
    <row r="60">
      <c r="A60" s="36" t="s">
        <v>64</v>
      </c>
      <c r="B60" s="36">
        <v>13</v>
      </c>
      <c r="C60" s="37" t="s">
        <v>221</v>
      </c>
      <c r="D60" s="36" t="s">
        <v>66</v>
      </c>
      <c r="E60" s="38" t="s">
        <v>222</v>
      </c>
      <c r="F60" s="39" t="s">
        <v>117</v>
      </c>
      <c r="G60" s="40">
        <v>3.7999999999999998</v>
      </c>
      <c r="H60" s="41">
        <v>0</v>
      </c>
      <c r="I60" s="41">
        <f>ROUND(G60*H60,P4)</f>
        <v>0</v>
      </c>
      <c r="J60" s="36"/>
      <c r="O60" s="42">
        <f>I60*0.21</f>
        <v>0</v>
      </c>
      <c r="P60">
        <v>3</v>
      </c>
    </row>
    <row r="61">
      <c r="A61" s="36" t="s">
        <v>69</v>
      </c>
      <c r="B61" s="43"/>
      <c r="C61" s="44"/>
      <c r="D61" s="44"/>
      <c r="E61" s="45" t="s">
        <v>66</v>
      </c>
      <c r="F61" s="44"/>
      <c r="G61" s="44"/>
      <c r="H61" s="44"/>
      <c r="I61" s="44"/>
      <c r="J61" s="46"/>
    </row>
    <row r="62" ht="75">
      <c r="A62" s="36" t="s">
        <v>88</v>
      </c>
      <c r="B62" s="43"/>
      <c r="C62" s="44"/>
      <c r="D62" s="44"/>
      <c r="E62" s="47" t="s">
        <v>223</v>
      </c>
      <c r="F62" s="44"/>
      <c r="G62" s="44"/>
      <c r="H62" s="44"/>
      <c r="I62" s="44"/>
      <c r="J62" s="46"/>
    </row>
    <row r="63">
      <c r="A63" s="36" t="s">
        <v>70</v>
      </c>
      <c r="B63" s="43"/>
      <c r="C63" s="44"/>
      <c r="D63" s="44"/>
      <c r="E63" s="45" t="s">
        <v>66</v>
      </c>
      <c r="F63" s="44"/>
      <c r="G63" s="44"/>
      <c r="H63" s="44"/>
      <c r="I63" s="44"/>
      <c r="J63" s="46"/>
    </row>
    <row r="64">
      <c r="A64" s="30" t="s">
        <v>61</v>
      </c>
      <c r="B64" s="31"/>
      <c r="C64" s="32" t="s">
        <v>224</v>
      </c>
      <c r="D64" s="33"/>
      <c r="E64" s="30" t="s">
        <v>225</v>
      </c>
      <c r="F64" s="33"/>
      <c r="G64" s="33"/>
      <c r="H64" s="33"/>
      <c r="I64" s="34">
        <f>SUMIFS(I65:I96,A65:A96,"P")</f>
        <v>0</v>
      </c>
      <c r="J64" s="35"/>
    </row>
    <row r="65">
      <c r="A65" s="36" t="s">
        <v>64</v>
      </c>
      <c r="B65" s="36">
        <v>17</v>
      </c>
      <c r="C65" s="37" t="s">
        <v>226</v>
      </c>
      <c r="D65" s="36" t="s">
        <v>66</v>
      </c>
      <c r="E65" s="38" t="s">
        <v>227</v>
      </c>
      <c r="F65" s="39" t="s">
        <v>95</v>
      </c>
      <c r="G65" s="40">
        <v>0.10000000000000001</v>
      </c>
      <c r="H65" s="41">
        <v>0</v>
      </c>
      <c r="I65" s="41">
        <f>ROUND(G65*H65,P4)</f>
        <v>0</v>
      </c>
      <c r="J65" s="36"/>
      <c r="O65" s="42">
        <f>I65*0.21</f>
        <v>0</v>
      </c>
      <c r="P65">
        <v>3</v>
      </c>
    </row>
    <row r="66">
      <c r="A66" s="36" t="s">
        <v>69</v>
      </c>
      <c r="B66" s="43"/>
      <c r="C66" s="44"/>
      <c r="D66" s="44"/>
      <c r="E66" s="38" t="s">
        <v>228</v>
      </c>
      <c r="F66" s="44"/>
      <c r="G66" s="44"/>
      <c r="H66" s="44"/>
      <c r="I66" s="44"/>
      <c r="J66" s="46"/>
    </row>
    <row r="67" ht="45">
      <c r="A67" s="36" t="s">
        <v>88</v>
      </c>
      <c r="B67" s="43"/>
      <c r="C67" s="44"/>
      <c r="D67" s="44"/>
      <c r="E67" s="47" t="s">
        <v>229</v>
      </c>
      <c r="F67" s="44"/>
      <c r="G67" s="44"/>
      <c r="H67" s="44"/>
      <c r="I67" s="44"/>
      <c r="J67" s="46"/>
    </row>
    <row r="68">
      <c r="A68" s="36" t="s">
        <v>70</v>
      </c>
      <c r="B68" s="43"/>
      <c r="C68" s="44"/>
      <c r="D68" s="44"/>
      <c r="E68" s="45" t="s">
        <v>66</v>
      </c>
      <c r="F68" s="44"/>
      <c r="G68" s="44"/>
      <c r="H68" s="44"/>
      <c r="I68" s="44"/>
      <c r="J68" s="46"/>
    </row>
    <row r="69" ht="30">
      <c r="A69" s="36" t="s">
        <v>64</v>
      </c>
      <c r="B69" s="36">
        <v>14</v>
      </c>
      <c r="C69" s="37" t="s">
        <v>230</v>
      </c>
      <c r="D69" s="36" t="s">
        <v>66</v>
      </c>
      <c r="E69" s="38" t="s">
        <v>231</v>
      </c>
      <c r="F69" s="39" t="s">
        <v>100</v>
      </c>
      <c r="G69" s="40">
        <v>15.699999999999999</v>
      </c>
      <c r="H69" s="41">
        <v>0</v>
      </c>
      <c r="I69" s="41">
        <f>ROUND(G69*H69,P4)</f>
        <v>0</v>
      </c>
      <c r="J69" s="36"/>
      <c r="O69" s="42">
        <f>I69*0.21</f>
        <v>0</v>
      </c>
      <c r="P69">
        <v>3</v>
      </c>
    </row>
    <row r="70">
      <c r="A70" s="36" t="s">
        <v>69</v>
      </c>
      <c r="B70" s="43"/>
      <c r="C70" s="44"/>
      <c r="D70" s="44"/>
      <c r="E70" s="45" t="s">
        <v>66</v>
      </c>
      <c r="F70" s="44"/>
      <c r="G70" s="44"/>
      <c r="H70" s="44"/>
      <c r="I70" s="44"/>
      <c r="J70" s="46"/>
    </row>
    <row r="71" ht="30">
      <c r="A71" s="36" t="s">
        <v>88</v>
      </c>
      <c r="B71" s="43"/>
      <c r="C71" s="44"/>
      <c r="D71" s="44"/>
      <c r="E71" s="47" t="s">
        <v>232</v>
      </c>
      <c r="F71" s="44"/>
      <c r="G71" s="44"/>
      <c r="H71" s="44"/>
      <c r="I71" s="44"/>
      <c r="J71" s="46"/>
    </row>
    <row r="72">
      <c r="A72" s="36" t="s">
        <v>70</v>
      </c>
      <c r="B72" s="43"/>
      <c r="C72" s="44"/>
      <c r="D72" s="44"/>
      <c r="E72" s="45" t="s">
        <v>66</v>
      </c>
      <c r="F72" s="44"/>
      <c r="G72" s="44"/>
      <c r="H72" s="44"/>
      <c r="I72" s="44"/>
      <c r="J72" s="46"/>
    </row>
    <row r="73" ht="30">
      <c r="A73" s="36" t="s">
        <v>64</v>
      </c>
      <c r="B73" s="36">
        <v>18</v>
      </c>
      <c r="C73" s="37" t="s">
        <v>233</v>
      </c>
      <c r="D73" s="36" t="s">
        <v>66</v>
      </c>
      <c r="E73" s="38" t="s">
        <v>234</v>
      </c>
      <c r="F73" s="39" t="s">
        <v>100</v>
      </c>
      <c r="G73" s="40">
        <v>0.92400000000000004</v>
      </c>
      <c r="H73" s="41">
        <v>0</v>
      </c>
      <c r="I73" s="41">
        <f>ROUND(G73*H73,P4)</f>
        <v>0</v>
      </c>
      <c r="J73" s="36"/>
      <c r="O73" s="42">
        <f>I73*0.21</f>
        <v>0</v>
      </c>
      <c r="P73">
        <v>3</v>
      </c>
    </row>
    <row r="74">
      <c r="A74" s="36" t="s">
        <v>69</v>
      </c>
      <c r="B74" s="43"/>
      <c r="C74" s="44"/>
      <c r="D74" s="44"/>
      <c r="E74" s="45" t="s">
        <v>66</v>
      </c>
      <c r="F74" s="44"/>
      <c r="G74" s="44"/>
      <c r="H74" s="44"/>
      <c r="I74" s="44"/>
      <c r="J74" s="46"/>
    </row>
    <row r="75" ht="60">
      <c r="A75" s="36" t="s">
        <v>88</v>
      </c>
      <c r="B75" s="43"/>
      <c r="C75" s="44"/>
      <c r="D75" s="44"/>
      <c r="E75" s="47" t="s">
        <v>235</v>
      </c>
      <c r="F75" s="44"/>
      <c r="G75" s="44"/>
      <c r="H75" s="44"/>
      <c r="I75" s="44"/>
      <c r="J75" s="46"/>
    </row>
    <row r="76">
      <c r="A76" s="36" t="s">
        <v>70</v>
      </c>
      <c r="B76" s="43"/>
      <c r="C76" s="44"/>
      <c r="D76" s="44"/>
      <c r="E76" s="45" t="s">
        <v>66</v>
      </c>
      <c r="F76" s="44"/>
      <c r="G76" s="44"/>
      <c r="H76" s="44"/>
      <c r="I76" s="44"/>
      <c r="J76" s="46"/>
    </row>
    <row r="77" ht="30">
      <c r="A77" s="36" t="s">
        <v>64</v>
      </c>
      <c r="B77" s="36">
        <v>19</v>
      </c>
      <c r="C77" s="37" t="s">
        <v>236</v>
      </c>
      <c r="D77" s="36" t="s">
        <v>66</v>
      </c>
      <c r="E77" s="38" t="s">
        <v>237</v>
      </c>
      <c r="F77" s="39" t="s">
        <v>100</v>
      </c>
      <c r="G77" s="40">
        <v>0.49349999999999999</v>
      </c>
      <c r="H77" s="41">
        <v>0</v>
      </c>
      <c r="I77" s="41">
        <f>ROUND(G77*H77,P4)</f>
        <v>0</v>
      </c>
      <c r="J77" s="36"/>
      <c r="O77" s="42">
        <f>I77*0.21</f>
        <v>0</v>
      </c>
      <c r="P77">
        <v>3</v>
      </c>
    </row>
    <row r="78">
      <c r="A78" s="36" t="s">
        <v>69</v>
      </c>
      <c r="B78" s="43"/>
      <c r="C78" s="44"/>
      <c r="D78" s="44"/>
      <c r="E78" s="45" t="s">
        <v>66</v>
      </c>
      <c r="F78" s="44"/>
      <c r="G78" s="44"/>
      <c r="H78" s="44"/>
      <c r="I78" s="44"/>
      <c r="J78" s="46"/>
    </row>
    <row r="79" ht="60">
      <c r="A79" s="36" t="s">
        <v>88</v>
      </c>
      <c r="B79" s="43"/>
      <c r="C79" s="44"/>
      <c r="D79" s="44"/>
      <c r="E79" s="47" t="s">
        <v>238</v>
      </c>
      <c r="F79" s="44"/>
      <c r="G79" s="44"/>
      <c r="H79" s="44"/>
      <c r="I79" s="44"/>
      <c r="J79" s="46"/>
    </row>
    <row r="80">
      <c r="A80" s="36" t="s">
        <v>70</v>
      </c>
      <c r="B80" s="43"/>
      <c r="C80" s="44"/>
      <c r="D80" s="44"/>
      <c r="E80" s="45" t="s">
        <v>66</v>
      </c>
      <c r="F80" s="44"/>
      <c r="G80" s="44"/>
      <c r="H80" s="44"/>
      <c r="I80" s="44"/>
      <c r="J80" s="46"/>
    </row>
    <row r="81">
      <c r="A81" s="36" t="s">
        <v>64</v>
      </c>
      <c r="B81" s="36">
        <v>20</v>
      </c>
      <c r="C81" s="37" t="s">
        <v>239</v>
      </c>
      <c r="D81" s="36" t="s">
        <v>66</v>
      </c>
      <c r="E81" s="38" t="s">
        <v>240</v>
      </c>
      <c r="F81" s="39" t="s">
        <v>100</v>
      </c>
      <c r="G81" s="40">
        <v>1.6274999999999999</v>
      </c>
      <c r="H81" s="41">
        <v>0</v>
      </c>
      <c r="I81" s="41">
        <f>ROUND(G81*H81,P4)</f>
        <v>0</v>
      </c>
      <c r="J81" s="36"/>
      <c r="O81" s="42">
        <f>I81*0.21</f>
        <v>0</v>
      </c>
      <c r="P81">
        <v>3</v>
      </c>
    </row>
    <row r="82">
      <c r="A82" s="36" t="s">
        <v>69</v>
      </c>
      <c r="B82" s="43"/>
      <c r="C82" s="44"/>
      <c r="D82" s="44"/>
      <c r="E82" s="45" t="s">
        <v>66</v>
      </c>
      <c r="F82" s="44"/>
      <c r="G82" s="44"/>
      <c r="H82" s="44"/>
      <c r="I82" s="44"/>
      <c r="J82" s="46"/>
    </row>
    <row r="83" ht="60">
      <c r="A83" s="36" t="s">
        <v>88</v>
      </c>
      <c r="B83" s="43"/>
      <c r="C83" s="44"/>
      <c r="D83" s="44"/>
      <c r="E83" s="47" t="s">
        <v>241</v>
      </c>
      <c r="F83" s="44"/>
      <c r="G83" s="44"/>
      <c r="H83" s="44"/>
      <c r="I83" s="44"/>
      <c r="J83" s="46"/>
    </row>
    <row r="84">
      <c r="A84" s="36" t="s">
        <v>70</v>
      </c>
      <c r="B84" s="43"/>
      <c r="C84" s="44"/>
      <c r="D84" s="44"/>
      <c r="E84" s="45" t="s">
        <v>66</v>
      </c>
      <c r="F84" s="44"/>
      <c r="G84" s="44"/>
      <c r="H84" s="44"/>
      <c r="I84" s="44"/>
      <c r="J84" s="46"/>
    </row>
    <row r="85">
      <c r="A85" s="36" t="s">
        <v>64</v>
      </c>
      <c r="B85" s="36">
        <v>21</v>
      </c>
      <c r="C85" s="37" t="s">
        <v>242</v>
      </c>
      <c r="D85" s="36" t="s">
        <v>66</v>
      </c>
      <c r="E85" s="38" t="s">
        <v>243</v>
      </c>
      <c r="F85" s="39" t="s">
        <v>100</v>
      </c>
      <c r="G85" s="40">
        <v>13.44</v>
      </c>
      <c r="H85" s="41">
        <v>0</v>
      </c>
      <c r="I85" s="41">
        <f>ROUND(G85*H85,P4)</f>
        <v>0</v>
      </c>
      <c r="J85" s="36"/>
      <c r="O85" s="42">
        <f>I85*0.21</f>
        <v>0</v>
      </c>
      <c r="P85">
        <v>3</v>
      </c>
    </row>
    <row r="86">
      <c r="A86" s="36" t="s">
        <v>69</v>
      </c>
      <c r="B86" s="43"/>
      <c r="C86" s="44"/>
      <c r="D86" s="44"/>
      <c r="E86" s="45" t="s">
        <v>66</v>
      </c>
      <c r="F86" s="44"/>
      <c r="G86" s="44"/>
      <c r="H86" s="44"/>
      <c r="I86" s="44"/>
      <c r="J86" s="46"/>
    </row>
    <row r="87" ht="60">
      <c r="A87" s="36" t="s">
        <v>88</v>
      </c>
      <c r="B87" s="43"/>
      <c r="C87" s="44"/>
      <c r="D87" s="44"/>
      <c r="E87" s="47" t="s">
        <v>244</v>
      </c>
      <c r="F87" s="44"/>
      <c r="G87" s="44"/>
      <c r="H87" s="44"/>
      <c r="I87" s="44"/>
      <c r="J87" s="46"/>
    </row>
    <row r="88">
      <c r="A88" s="36" t="s">
        <v>70</v>
      </c>
      <c r="B88" s="43"/>
      <c r="C88" s="44"/>
      <c r="D88" s="44"/>
      <c r="E88" s="45" t="s">
        <v>66</v>
      </c>
      <c r="F88" s="44"/>
      <c r="G88" s="44"/>
      <c r="H88" s="44"/>
      <c r="I88" s="44"/>
      <c r="J88" s="46"/>
    </row>
    <row r="89">
      <c r="A89" s="36" t="s">
        <v>64</v>
      </c>
      <c r="B89" s="36">
        <v>15</v>
      </c>
      <c r="C89" s="37" t="s">
        <v>245</v>
      </c>
      <c r="D89" s="36" t="s">
        <v>66</v>
      </c>
      <c r="E89" s="38" t="s">
        <v>246</v>
      </c>
      <c r="F89" s="39" t="s">
        <v>100</v>
      </c>
      <c r="G89" s="40">
        <v>15.699999999999999</v>
      </c>
      <c r="H89" s="41">
        <v>0</v>
      </c>
      <c r="I89" s="41">
        <f>ROUND(G89*H89,P4)</f>
        <v>0</v>
      </c>
      <c r="J89" s="36"/>
      <c r="O89" s="42">
        <f>I89*0.21</f>
        <v>0</v>
      </c>
      <c r="P89">
        <v>3</v>
      </c>
    </row>
    <row r="90">
      <c r="A90" s="36" t="s">
        <v>69</v>
      </c>
      <c r="B90" s="43"/>
      <c r="C90" s="44"/>
      <c r="D90" s="44"/>
      <c r="E90" s="45" t="s">
        <v>66</v>
      </c>
      <c r="F90" s="44"/>
      <c r="G90" s="44"/>
      <c r="H90" s="44"/>
      <c r="I90" s="44"/>
      <c r="J90" s="46"/>
    </row>
    <row r="91" ht="30">
      <c r="A91" s="36" t="s">
        <v>88</v>
      </c>
      <c r="B91" s="43"/>
      <c r="C91" s="44"/>
      <c r="D91" s="44"/>
      <c r="E91" s="47" t="s">
        <v>232</v>
      </c>
      <c r="F91" s="44"/>
      <c r="G91" s="44"/>
      <c r="H91" s="44"/>
      <c r="I91" s="44"/>
      <c r="J91" s="46"/>
    </row>
    <row r="92">
      <c r="A92" s="36" t="s">
        <v>70</v>
      </c>
      <c r="B92" s="43"/>
      <c r="C92" s="44"/>
      <c r="D92" s="44"/>
      <c r="E92" s="45" t="s">
        <v>66</v>
      </c>
      <c r="F92" s="44"/>
      <c r="G92" s="44"/>
      <c r="H92" s="44"/>
      <c r="I92" s="44"/>
      <c r="J92" s="46"/>
    </row>
    <row r="93">
      <c r="A93" s="36" t="s">
        <v>64</v>
      </c>
      <c r="B93" s="36">
        <v>16</v>
      </c>
      <c r="C93" s="37" t="s">
        <v>247</v>
      </c>
      <c r="D93" s="36" t="s">
        <v>66</v>
      </c>
      <c r="E93" s="38" t="s">
        <v>248</v>
      </c>
      <c r="F93" s="39" t="s">
        <v>117</v>
      </c>
      <c r="G93" s="40">
        <v>3</v>
      </c>
      <c r="H93" s="41">
        <v>0</v>
      </c>
      <c r="I93" s="41">
        <f>ROUND(G93*H93,P4)</f>
        <v>0</v>
      </c>
      <c r="J93" s="36"/>
      <c r="O93" s="42">
        <f>I93*0.21</f>
        <v>0</v>
      </c>
      <c r="P93">
        <v>3</v>
      </c>
    </row>
    <row r="94">
      <c r="A94" s="36" t="s">
        <v>69</v>
      </c>
      <c r="B94" s="43"/>
      <c r="C94" s="44"/>
      <c r="D94" s="44"/>
      <c r="E94" s="45" t="s">
        <v>66</v>
      </c>
      <c r="F94" s="44"/>
      <c r="G94" s="44"/>
      <c r="H94" s="44"/>
      <c r="I94" s="44"/>
      <c r="J94" s="46"/>
    </row>
    <row r="95" ht="30">
      <c r="A95" s="36" t="s">
        <v>88</v>
      </c>
      <c r="B95" s="43"/>
      <c r="C95" s="44"/>
      <c r="D95" s="44"/>
      <c r="E95" s="47" t="s">
        <v>249</v>
      </c>
      <c r="F95" s="44"/>
      <c r="G95" s="44"/>
      <c r="H95" s="44"/>
      <c r="I95" s="44"/>
      <c r="J95" s="46"/>
    </row>
    <row r="96">
      <c r="A96" s="36" t="s">
        <v>70</v>
      </c>
      <c r="B96" s="43"/>
      <c r="C96" s="44"/>
      <c r="D96" s="44"/>
      <c r="E96" s="45" t="s">
        <v>66</v>
      </c>
      <c r="F96" s="44"/>
      <c r="G96" s="44"/>
      <c r="H96" s="44"/>
      <c r="I96" s="44"/>
      <c r="J96" s="46"/>
    </row>
    <row r="97">
      <c r="A97" s="30" t="s">
        <v>61</v>
      </c>
      <c r="B97" s="31"/>
      <c r="C97" s="32" t="s">
        <v>250</v>
      </c>
      <c r="D97" s="33"/>
      <c r="E97" s="30" t="s">
        <v>251</v>
      </c>
      <c r="F97" s="33"/>
      <c r="G97" s="33"/>
      <c r="H97" s="33"/>
      <c r="I97" s="34">
        <f>SUMIFS(I98:I125,A98:A125,"P")</f>
        <v>0</v>
      </c>
      <c r="J97" s="35"/>
    </row>
    <row r="98">
      <c r="A98" s="36" t="s">
        <v>64</v>
      </c>
      <c r="B98" s="36">
        <v>25</v>
      </c>
      <c r="C98" s="37" t="s">
        <v>252</v>
      </c>
      <c r="D98" s="36" t="s">
        <v>66</v>
      </c>
      <c r="E98" s="38" t="s">
        <v>253</v>
      </c>
      <c r="F98" s="39" t="s">
        <v>254</v>
      </c>
      <c r="G98" s="40">
        <v>19.584</v>
      </c>
      <c r="H98" s="41">
        <v>0</v>
      </c>
      <c r="I98" s="41">
        <f>ROUND(G98*H98,P4)</f>
        <v>0</v>
      </c>
      <c r="J98" s="36"/>
      <c r="O98" s="42">
        <f>I98*0.21</f>
        <v>0</v>
      </c>
      <c r="P98">
        <v>3</v>
      </c>
    </row>
    <row r="99">
      <c r="A99" s="36" t="s">
        <v>69</v>
      </c>
      <c r="B99" s="43"/>
      <c r="C99" s="44"/>
      <c r="D99" s="44"/>
      <c r="E99" s="45" t="s">
        <v>66</v>
      </c>
      <c r="F99" s="44"/>
      <c r="G99" s="44"/>
      <c r="H99" s="44"/>
      <c r="I99" s="44"/>
      <c r="J99" s="46"/>
    </row>
    <row r="100" ht="120">
      <c r="A100" s="36" t="s">
        <v>88</v>
      </c>
      <c r="B100" s="43"/>
      <c r="C100" s="44"/>
      <c r="D100" s="44"/>
      <c r="E100" s="47" t="s">
        <v>255</v>
      </c>
      <c r="F100" s="44"/>
      <c r="G100" s="44"/>
      <c r="H100" s="44"/>
      <c r="I100" s="44"/>
      <c r="J100" s="46"/>
    </row>
    <row r="101">
      <c r="A101" s="36" t="s">
        <v>70</v>
      </c>
      <c r="B101" s="43"/>
      <c r="C101" s="44"/>
      <c r="D101" s="44"/>
      <c r="E101" s="45" t="s">
        <v>66</v>
      </c>
      <c r="F101" s="44"/>
      <c r="G101" s="44"/>
      <c r="H101" s="44"/>
      <c r="I101" s="44"/>
      <c r="J101" s="46"/>
    </row>
    <row r="102">
      <c r="A102" s="36" t="s">
        <v>64</v>
      </c>
      <c r="B102" s="36">
        <v>26</v>
      </c>
      <c r="C102" s="37" t="s">
        <v>256</v>
      </c>
      <c r="D102" s="36" t="s">
        <v>66</v>
      </c>
      <c r="E102" s="38" t="s">
        <v>257</v>
      </c>
      <c r="F102" s="39" t="s">
        <v>254</v>
      </c>
      <c r="G102" s="40">
        <v>7.548</v>
      </c>
      <c r="H102" s="41">
        <v>0</v>
      </c>
      <c r="I102" s="41">
        <f>ROUND(G102*H102,P4)</f>
        <v>0</v>
      </c>
      <c r="J102" s="36"/>
      <c r="O102" s="42">
        <f>I102*0.21</f>
        <v>0</v>
      </c>
      <c r="P102">
        <v>3</v>
      </c>
    </row>
    <row r="103">
      <c r="A103" s="36" t="s">
        <v>69</v>
      </c>
      <c r="B103" s="43"/>
      <c r="C103" s="44"/>
      <c r="D103" s="44"/>
      <c r="E103" s="45" t="s">
        <v>66</v>
      </c>
      <c r="F103" s="44"/>
      <c r="G103" s="44"/>
      <c r="H103" s="44"/>
      <c r="I103" s="44"/>
      <c r="J103" s="46"/>
    </row>
    <row r="104" ht="105">
      <c r="A104" s="36" t="s">
        <v>88</v>
      </c>
      <c r="B104" s="43"/>
      <c r="C104" s="44"/>
      <c r="D104" s="44"/>
      <c r="E104" s="47" t="s">
        <v>258</v>
      </c>
      <c r="F104" s="44"/>
      <c r="G104" s="44"/>
      <c r="H104" s="44"/>
      <c r="I104" s="44"/>
      <c r="J104" s="46"/>
    </row>
    <row r="105">
      <c r="A105" s="36" t="s">
        <v>70</v>
      </c>
      <c r="B105" s="43"/>
      <c r="C105" s="44"/>
      <c r="D105" s="44"/>
      <c r="E105" s="45" t="s">
        <v>66</v>
      </c>
      <c r="F105" s="44"/>
      <c r="G105" s="44"/>
      <c r="H105" s="44"/>
      <c r="I105" s="44"/>
      <c r="J105" s="46"/>
    </row>
    <row r="106">
      <c r="A106" s="36" t="s">
        <v>64</v>
      </c>
      <c r="B106" s="36">
        <v>27</v>
      </c>
      <c r="C106" s="37" t="s">
        <v>259</v>
      </c>
      <c r="D106" s="36" t="s">
        <v>66</v>
      </c>
      <c r="E106" s="38" t="s">
        <v>260</v>
      </c>
      <c r="F106" s="39" t="s">
        <v>254</v>
      </c>
      <c r="G106" s="40">
        <v>3.1619999999999999</v>
      </c>
      <c r="H106" s="41">
        <v>0</v>
      </c>
      <c r="I106" s="41">
        <f>ROUND(G106*H106,P4)</f>
        <v>0</v>
      </c>
      <c r="J106" s="36"/>
      <c r="O106" s="42">
        <f>I106*0.21</f>
        <v>0</v>
      </c>
      <c r="P106">
        <v>3</v>
      </c>
    </row>
    <row r="107">
      <c r="A107" s="36" t="s">
        <v>69</v>
      </c>
      <c r="B107" s="43"/>
      <c r="C107" s="44"/>
      <c r="D107" s="44"/>
      <c r="E107" s="45" t="s">
        <v>66</v>
      </c>
      <c r="F107" s="44"/>
      <c r="G107" s="44"/>
      <c r="H107" s="44"/>
      <c r="I107" s="44"/>
      <c r="J107" s="46"/>
    </row>
    <row r="108" ht="105">
      <c r="A108" s="36" t="s">
        <v>88</v>
      </c>
      <c r="B108" s="43"/>
      <c r="C108" s="44"/>
      <c r="D108" s="44"/>
      <c r="E108" s="47" t="s">
        <v>261</v>
      </c>
      <c r="F108" s="44"/>
      <c r="G108" s="44"/>
      <c r="H108" s="44"/>
      <c r="I108" s="44"/>
      <c r="J108" s="46"/>
    </row>
    <row r="109">
      <c r="A109" s="36" t="s">
        <v>70</v>
      </c>
      <c r="B109" s="43"/>
      <c r="C109" s="44"/>
      <c r="D109" s="44"/>
      <c r="E109" s="45" t="s">
        <v>66</v>
      </c>
      <c r="F109" s="44"/>
      <c r="G109" s="44"/>
      <c r="H109" s="44"/>
      <c r="I109" s="44"/>
      <c r="J109" s="46"/>
    </row>
    <row r="110">
      <c r="A110" s="36" t="s">
        <v>64</v>
      </c>
      <c r="B110" s="36">
        <v>28</v>
      </c>
      <c r="C110" s="37" t="s">
        <v>262</v>
      </c>
      <c r="D110" s="36" t="s">
        <v>66</v>
      </c>
      <c r="E110" s="38" t="s">
        <v>263</v>
      </c>
      <c r="F110" s="39" t="s">
        <v>254</v>
      </c>
      <c r="G110" s="40">
        <v>1.02</v>
      </c>
      <c r="H110" s="41">
        <v>0</v>
      </c>
      <c r="I110" s="41">
        <f>ROUND(G110*H110,P4)</f>
        <v>0</v>
      </c>
      <c r="J110" s="36"/>
      <c r="O110" s="42">
        <f>I110*0.21</f>
        <v>0</v>
      </c>
      <c r="P110">
        <v>3</v>
      </c>
    </row>
    <row r="111">
      <c r="A111" s="36" t="s">
        <v>69</v>
      </c>
      <c r="B111" s="43"/>
      <c r="C111" s="44"/>
      <c r="D111" s="44"/>
      <c r="E111" s="45" t="s">
        <v>66</v>
      </c>
      <c r="F111" s="44"/>
      <c r="G111" s="44"/>
      <c r="H111" s="44"/>
      <c r="I111" s="44"/>
      <c r="J111" s="46"/>
    </row>
    <row r="112" ht="105">
      <c r="A112" s="36" t="s">
        <v>88</v>
      </c>
      <c r="B112" s="43"/>
      <c r="C112" s="44"/>
      <c r="D112" s="44"/>
      <c r="E112" s="47" t="s">
        <v>264</v>
      </c>
      <c r="F112" s="44"/>
      <c r="G112" s="44"/>
      <c r="H112" s="44"/>
      <c r="I112" s="44"/>
      <c r="J112" s="46"/>
    </row>
    <row r="113">
      <c r="A113" s="36" t="s">
        <v>70</v>
      </c>
      <c r="B113" s="43"/>
      <c r="C113" s="44"/>
      <c r="D113" s="44"/>
      <c r="E113" s="45" t="s">
        <v>66</v>
      </c>
      <c r="F113" s="44"/>
      <c r="G113" s="44"/>
      <c r="H113" s="44"/>
      <c r="I113" s="44"/>
      <c r="J113" s="46"/>
    </row>
    <row r="114">
      <c r="A114" s="36" t="s">
        <v>64</v>
      </c>
      <c r="B114" s="36">
        <v>22</v>
      </c>
      <c r="C114" s="37" t="s">
        <v>265</v>
      </c>
      <c r="D114" s="36" t="s">
        <v>66</v>
      </c>
      <c r="E114" s="38" t="s">
        <v>266</v>
      </c>
      <c r="F114" s="39" t="s">
        <v>117</v>
      </c>
      <c r="G114" s="40">
        <v>9.5999999999999996</v>
      </c>
      <c r="H114" s="41">
        <v>0</v>
      </c>
      <c r="I114" s="41">
        <f>ROUND(G114*H114,P4)</f>
        <v>0</v>
      </c>
      <c r="J114" s="36"/>
      <c r="O114" s="42">
        <f>I114*0.21</f>
        <v>0</v>
      </c>
      <c r="P114">
        <v>3</v>
      </c>
    </row>
    <row r="115">
      <c r="A115" s="36" t="s">
        <v>69</v>
      </c>
      <c r="B115" s="43"/>
      <c r="C115" s="44"/>
      <c r="D115" s="44"/>
      <c r="E115" s="45" t="s">
        <v>66</v>
      </c>
      <c r="F115" s="44"/>
      <c r="G115" s="44"/>
      <c r="H115" s="44"/>
      <c r="I115" s="44"/>
      <c r="J115" s="46"/>
    </row>
    <row r="116" ht="75">
      <c r="A116" s="36" t="s">
        <v>88</v>
      </c>
      <c r="B116" s="43"/>
      <c r="C116" s="44"/>
      <c r="D116" s="44"/>
      <c r="E116" s="47" t="s">
        <v>267</v>
      </c>
      <c r="F116" s="44"/>
      <c r="G116" s="44"/>
      <c r="H116" s="44"/>
      <c r="I116" s="44"/>
      <c r="J116" s="46"/>
    </row>
    <row r="117">
      <c r="A117" s="36" t="s">
        <v>70</v>
      </c>
      <c r="B117" s="43"/>
      <c r="C117" s="44"/>
      <c r="D117" s="44"/>
      <c r="E117" s="45" t="s">
        <v>66</v>
      </c>
      <c r="F117" s="44"/>
      <c r="G117" s="44"/>
      <c r="H117" s="44"/>
      <c r="I117" s="44"/>
      <c r="J117" s="46"/>
    </row>
    <row r="118" ht="30">
      <c r="A118" s="36" t="s">
        <v>64</v>
      </c>
      <c r="B118" s="36">
        <v>23</v>
      </c>
      <c r="C118" s="37" t="s">
        <v>268</v>
      </c>
      <c r="D118" s="36" t="s">
        <v>66</v>
      </c>
      <c r="E118" s="38" t="s">
        <v>269</v>
      </c>
      <c r="F118" s="39" t="s">
        <v>117</v>
      </c>
      <c r="G118" s="40">
        <v>11.5</v>
      </c>
      <c r="H118" s="41">
        <v>0</v>
      </c>
      <c r="I118" s="41">
        <f>ROUND(G118*H118,P4)</f>
        <v>0</v>
      </c>
      <c r="J118" s="36"/>
      <c r="O118" s="42">
        <f>I118*0.21</f>
        <v>0</v>
      </c>
      <c r="P118">
        <v>3</v>
      </c>
    </row>
    <row r="119">
      <c r="A119" s="36" t="s">
        <v>69</v>
      </c>
      <c r="B119" s="43"/>
      <c r="C119" s="44"/>
      <c r="D119" s="44"/>
      <c r="E119" s="45" t="s">
        <v>66</v>
      </c>
      <c r="F119" s="44"/>
      <c r="G119" s="44"/>
      <c r="H119" s="44"/>
      <c r="I119" s="44"/>
      <c r="J119" s="46"/>
    </row>
    <row r="120" ht="120">
      <c r="A120" s="36" t="s">
        <v>88</v>
      </c>
      <c r="B120" s="43"/>
      <c r="C120" s="44"/>
      <c r="D120" s="44"/>
      <c r="E120" s="47" t="s">
        <v>270</v>
      </c>
      <c r="F120" s="44"/>
      <c r="G120" s="44"/>
      <c r="H120" s="44"/>
      <c r="I120" s="44"/>
      <c r="J120" s="46"/>
    </row>
    <row r="121">
      <c r="A121" s="36" t="s">
        <v>70</v>
      </c>
      <c r="B121" s="43"/>
      <c r="C121" s="44"/>
      <c r="D121" s="44"/>
      <c r="E121" s="45" t="s">
        <v>66</v>
      </c>
      <c r="F121" s="44"/>
      <c r="G121" s="44"/>
      <c r="H121" s="44"/>
      <c r="I121" s="44"/>
      <c r="J121" s="46"/>
    </row>
    <row r="122">
      <c r="A122" s="36" t="s">
        <v>64</v>
      </c>
      <c r="B122" s="36">
        <v>24</v>
      </c>
      <c r="C122" s="37" t="s">
        <v>271</v>
      </c>
      <c r="D122" s="36" t="s">
        <v>66</v>
      </c>
      <c r="E122" s="38" t="s">
        <v>272</v>
      </c>
      <c r="F122" s="39" t="s">
        <v>117</v>
      </c>
      <c r="G122" s="40">
        <v>3.7999999999999998</v>
      </c>
      <c r="H122" s="41">
        <v>0</v>
      </c>
      <c r="I122" s="41">
        <f>ROUND(G122*H122,P4)</f>
        <v>0</v>
      </c>
      <c r="J122" s="36"/>
      <c r="O122" s="42">
        <f>I122*0.21</f>
        <v>0</v>
      </c>
      <c r="P122">
        <v>3</v>
      </c>
    </row>
    <row r="123">
      <c r="A123" s="36" t="s">
        <v>69</v>
      </c>
      <c r="B123" s="43"/>
      <c r="C123" s="44"/>
      <c r="D123" s="44"/>
      <c r="E123" s="45" t="s">
        <v>66</v>
      </c>
      <c r="F123" s="44"/>
      <c r="G123" s="44"/>
      <c r="H123" s="44"/>
      <c r="I123" s="44"/>
      <c r="J123" s="46"/>
    </row>
    <row r="124" ht="30">
      <c r="A124" s="36" t="s">
        <v>88</v>
      </c>
      <c r="B124" s="43"/>
      <c r="C124" s="44"/>
      <c r="D124" s="44"/>
      <c r="E124" s="47" t="s">
        <v>273</v>
      </c>
      <c r="F124" s="44"/>
      <c r="G124" s="44"/>
      <c r="H124" s="44"/>
      <c r="I124" s="44"/>
      <c r="J124" s="46"/>
    </row>
    <row r="125">
      <c r="A125" s="36" t="s">
        <v>70</v>
      </c>
      <c r="B125" s="43"/>
      <c r="C125" s="44"/>
      <c r="D125" s="44"/>
      <c r="E125" s="45" t="s">
        <v>66</v>
      </c>
      <c r="F125" s="44"/>
      <c r="G125" s="44"/>
      <c r="H125" s="44"/>
      <c r="I125" s="44"/>
      <c r="J125" s="46"/>
    </row>
    <row r="126">
      <c r="A126" s="30" t="s">
        <v>61</v>
      </c>
      <c r="B126" s="31"/>
      <c r="C126" s="32" t="s">
        <v>274</v>
      </c>
      <c r="D126" s="33"/>
      <c r="E126" s="30" t="s">
        <v>275</v>
      </c>
      <c r="F126" s="33"/>
      <c r="G126" s="33"/>
      <c r="H126" s="33"/>
      <c r="I126" s="34">
        <f>SUMIFS(I127:I129,A127:A129,"P")</f>
        <v>0</v>
      </c>
      <c r="J126" s="35"/>
    </row>
    <row r="127" ht="30">
      <c r="A127" s="36" t="s">
        <v>64</v>
      </c>
      <c r="B127" s="36">
        <v>29</v>
      </c>
      <c r="C127" s="37" t="s">
        <v>276</v>
      </c>
      <c r="D127" s="36" t="s">
        <v>66</v>
      </c>
      <c r="E127" s="38" t="s">
        <v>277</v>
      </c>
      <c r="F127" s="39" t="s">
        <v>117</v>
      </c>
      <c r="G127" s="40">
        <v>12.5</v>
      </c>
      <c r="H127" s="41">
        <v>0</v>
      </c>
      <c r="I127" s="41">
        <f>ROUND(G127*H127,P4)</f>
        <v>0</v>
      </c>
      <c r="J127" s="36"/>
      <c r="O127" s="42">
        <f>I127*0.21</f>
        <v>0</v>
      </c>
      <c r="P127">
        <v>3</v>
      </c>
    </row>
    <row r="128">
      <c r="A128" s="36" t="s">
        <v>69</v>
      </c>
      <c r="B128" s="43"/>
      <c r="C128" s="44"/>
      <c r="D128" s="44"/>
      <c r="E128" s="45" t="s">
        <v>66</v>
      </c>
      <c r="F128" s="44"/>
      <c r="G128" s="44"/>
      <c r="H128" s="44"/>
      <c r="I128" s="44"/>
      <c r="J128" s="46"/>
    </row>
    <row r="129">
      <c r="A129" s="36" t="s">
        <v>70</v>
      </c>
      <c r="B129" s="43"/>
      <c r="C129" s="44"/>
      <c r="D129" s="44"/>
      <c r="E129" s="45" t="s">
        <v>66</v>
      </c>
      <c r="F129" s="44"/>
      <c r="G129" s="44"/>
      <c r="H129" s="44"/>
      <c r="I129" s="44"/>
      <c r="J129" s="46"/>
    </row>
    <row r="130">
      <c r="A130" s="30" t="s">
        <v>61</v>
      </c>
      <c r="B130" s="31"/>
      <c r="C130" s="32" t="s">
        <v>152</v>
      </c>
      <c r="D130" s="33"/>
      <c r="E130" s="30" t="s">
        <v>153</v>
      </c>
      <c r="F130" s="33"/>
      <c r="G130" s="33"/>
      <c r="H130" s="33"/>
      <c r="I130" s="34">
        <f>SUMIFS(I131:I134,A131:A134,"P")</f>
        <v>0</v>
      </c>
      <c r="J130" s="35"/>
    </row>
    <row r="131">
      <c r="A131" s="36" t="s">
        <v>64</v>
      </c>
      <c r="B131" s="36">
        <v>30</v>
      </c>
      <c r="C131" s="37" t="s">
        <v>278</v>
      </c>
      <c r="D131" s="36" t="s">
        <v>66</v>
      </c>
      <c r="E131" s="38" t="s">
        <v>279</v>
      </c>
      <c r="F131" s="39" t="s">
        <v>123</v>
      </c>
      <c r="G131" s="40">
        <v>17.773230000000002</v>
      </c>
      <c r="H131" s="41">
        <v>0</v>
      </c>
      <c r="I131" s="41">
        <f>ROUND(G131*H131,P4)</f>
        <v>0</v>
      </c>
      <c r="J131" s="36"/>
      <c r="O131" s="42">
        <f>I131*0.21</f>
        <v>0</v>
      </c>
      <c r="P131">
        <v>3</v>
      </c>
    </row>
    <row r="132">
      <c r="A132" s="36" t="s">
        <v>69</v>
      </c>
      <c r="B132" s="43"/>
      <c r="C132" s="44"/>
      <c r="D132" s="44"/>
      <c r="E132" s="45" t="s">
        <v>66</v>
      </c>
      <c r="F132" s="44"/>
      <c r="G132" s="44"/>
      <c r="H132" s="44"/>
      <c r="I132" s="44"/>
      <c r="J132" s="46"/>
    </row>
    <row r="133" ht="45">
      <c r="A133" s="36" t="s">
        <v>88</v>
      </c>
      <c r="B133" s="43"/>
      <c r="C133" s="44"/>
      <c r="D133" s="44"/>
      <c r="E133" s="47" t="s">
        <v>280</v>
      </c>
      <c r="F133" s="44"/>
      <c r="G133" s="44"/>
      <c r="H133" s="44"/>
      <c r="I133" s="44"/>
      <c r="J133" s="46"/>
    </row>
    <row r="134">
      <c r="A134" s="36" t="s">
        <v>70</v>
      </c>
      <c r="B134" s="43"/>
      <c r="C134" s="44"/>
      <c r="D134" s="44"/>
      <c r="E134" s="45" t="s">
        <v>66</v>
      </c>
      <c r="F134" s="44"/>
      <c r="G134" s="44"/>
      <c r="H134" s="44"/>
      <c r="I134" s="44"/>
      <c r="J134" s="46"/>
    </row>
    <row r="135">
      <c r="A135" s="30" t="s">
        <v>61</v>
      </c>
      <c r="B135" s="31"/>
      <c r="C135" s="32" t="s">
        <v>281</v>
      </c>
      <c r="D135" s="33"/>
      <c r="E135" s="30" t="s">
        <v>282</v>
      </c>
      <c r="F135" s="33"/>
      <c r="G135" s="33"/>
      <c r="H135" s="33"/>
      <c r="I135" s="34">
        <f>SUMIFS(I136:I143,A136:A143,"P")</f>
        <v>0</v>
      </c>
      <c r="J135" s="35"/>
    </row>
    <row r="136">
      <c r="A136" s="36" t="s">
        <v>64</v>
      </c>
      <c r="B136" s="36">
        <v>31</v>
      </c>
      <c r="C136" s="37" t="s">
        <v>283</v>
      </c>
      <c r="D136" s="36" t="s">
        <v>66</v>
      </c>
      <c r="E136" s="38" t="s">
        <v>284</v>
      </c>
      <c r="F136" s="39" t="s">
        <v>123</v>
      </c>
      <c r="G136" s="40">
        <v>6.5664999999999996</v>
      </c>
      <c r="H136" s="41">
        <v>0</v>
      </c>
      <c r="I136" s="41">
        <f>ROUND(G136*H136,P4)</f>
        <v>0</v>
      </c>
      <c r="J136" s="36"/>
      <c r="O136" s="42">
        <f>I136*0.21</f>
        <v>0</v>
      </c>
      <c r="P136">
        <v>3</v>
      </c>
    </row>
    <row r="137" ht="120">
      <c r="A137" s="36" t="s">
        <v>69</v>
      </c>
      <c r="B137" s="43"/>
      <c r="C137" s="44"/>
      <c r="D137" s="44"/>
      <c r="E137" s="38" t="s">
        <v>285</v>
      </c>
      <c r="F137" s="44"/>
      <c r="G137" s="44"/>
      <c r="H137" s="44"/>
      <c r="I137" s="44"/>
      <c r="J137" s="46"/>
    </row>
    <row r="138" ht="45">
      <c r="A138" s="36" t="s">
        <v>88</v>
      </c>
      <c r="B138" s="43"/>
      <c r="C138" s="44"/>
      <c r="D138" s="44"/>
      <c r="E138" s="47" t="s">
        <v>286</v>
      </c>
      <c r="F138" s="44"/>
      <c r="G138" s="44"/>
      <c r="H138" s="44"/>
      <c r="I138" s="44"/>
      <c r="J138" s="46"/>
    </row>
    <row r="139">
      <c r="A139" s="36" t="s">
        <v>70</v>
      </c>
      <c r="B139" s="43"/>
      <c r="C139" s="44"/>
      <c r="D139" s="44"/>
      <c r="E139" s="45" t="s">
        <v>66</v>
      </c>
      <c r="F139" s="44"/>
      <c r="G139" s="44"/>
      <c r="H139" s="44"/>
      <c r="I139" s="44"/>
      <c r="J139" s="46"/>
    </row>
    <row r="140">
      <c r="A140" s="36" t="s">
        <v>64</v>
      </c>
      <c r="B140" s="36">
        <v>32</v>
      </c>
      <c r="C140" s="37" t="s">
        <v>287</v>
      </c>
      <c r="D140" s="36" t="s">
        <v>66</v>
      </c>
      <c r="E140" s="38" t="s">
        <v>288</v>
      </c>
      <c r="F140" s="39" t="s">
        <v>123</v>
      </c>
      <c r="G140" s="40">
        <v>6.5664999999999996</v>
      </c>
      <c r="H140" s="41">
        <v>0</v>
      </c>
      <c r="I140" s="41">
        <f>ROUND(G140*H140,P4)</f>
        <v>0</v>
      </c>
      <c r="J140" s="36"/>
      <c r="O140" s="42">
        <f>I140*0.21</f>
        <v>0</v>
      </c>
      <c r="P140">
        <v>3</v>
      </c>
    </row>
    <row r="141">
      <c r="A141" s="36" t="s">
        <v>69</v>
      </c>
      <c r="B141" s="43"/>
      <c r="C141" s="44"/>
      <c r="D141" s="44"/>
      <c r="E141" s="45" t="s">
        <v>66</v>
      </c>
      <c r="F141" s="44"/>
      <c r="G141" s="44"/>
      <c r="H141" s="44"/>
      <c r="I141" s="44"/>
      <c r="J141" s="46"/>
    </row>
    <row r="142" ht="45">
      <c r="A142" s="36" t="s">
        <v>88</v>
      </c>
      <c r="B142" s="43"/>
      <c r="C142" s="44"/>
      <c r="D142" s="44"/>
      <c r="E142" s="47" t="s">
        <v>286</v>
      </c>
      <c r="F142" s="44"/>
      <c r="G142" s="44"/>
      <c r="H142" s="44"/>
      <c r="I142" s="44"/>
      <c r="J142" s="46"/>
    </row>
    <row r="143">
      <c r="A143" s="36" t="s">
        <v>70</v>
      </c>
      <c r="B143" s="48"/>
      <c r="C143" s="49"/>
      <c r="D143" s="49"/>
      <c r="E143" s="50" t="s">
        <v>66</v>
      </c>
      <c r="F143" s="49"/>
      <c r="G143" s="49"/>
      <c r="H143" s="49"/>
      <c r="I143" s="49"/>
      <c r="J143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19</v>
      </c>
      <c r="I3" s="24">
        <f>SUMIFS(I9:I41,A9:A41,"SD")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15</v>
      </c>
      <c r="D4" s="21"/>
      <c r="E4" s="22" t="s">
        <v>183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48</v>
      </c>
      <c r="B5" s="19" t="s">
        <v>49</v>
      </c>
      <c r="C5" s="20" t="s">
        <v>19</v>
      </c>
      <c r="D5" s="21"/>
      <c r="E5" s="22" t="s">
        <v>20</v>
      </c>
      <c r="F5" s="16"/>
      <c r="G5" s="16"/>
      <c r="H5" s="16"/>
      <c r="I5" s="16"/>
      <c r="J5" s="18"/>
      <c r="O5">
        <v>0.20999999999999999</v>
      </c>
    </row>
    <row r="6">
      <c r="A6" s="25" t="s">
        <v>50</v>
      </c>
      <c r="B6" s="26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  <c r="J6" s="27" t="s">
        <v>58</v>
      </c>
    </row>
    <row r="7">
      <c r="A7" s="25"/>
      <c r="B7" s="26"/>
      <c r="C7" s="7"/>
      <c r="D7" s="7"/>
      <c r="E7" s="7"/>
      <c r="F7" s="7"/>
      <c r="G7" s="7"/>
      <c r="H7" s="7" t="s">
        <v>59</v>
      </c>
      <c r="I7" s="7" t="s">
        <v>60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61</v>
      </c>
      <c r="B9" s="31"/>
      <c r="C9" s="32" t="s">
        <v>289</v>
      </c>
      <c r="D9" s="33"/>
      <c r="E9" s="30" t="s">
        <v>185</v>
      </c>
      <c r="F9" s="33"/>
      <c r="G9" s="33"/>
      <c r="H9" s="33"/>
      <c r="I9" s="34">
        <f>SUMIFS(I10:I41,A10:A41,"P")</f>
        <v>0</v>
      </c>
      <c r="J9" s="35"/>
    </row>
    <row r="10">
      <c r="A10" s="36" t="s">
        <v>64</v>
      </c>
      <c r="B10" s="36">
        <v>8</v>
      </c>
      <c r="C10" s="37" t="s">
        <v>290</v>
      </c>
      <c r="D10" s="36" t="s">
        <v>66</v>
      </c>
      <c r="E10" s="38" t="s">
        <v>291</v>
      </c>
      <c r="F10" s="39" t="s">
        <v>292</v>
      </c>
      <c r="G10" s="40">
        <v>0.90585000000000004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69</v>
      </c>
      <c r="B11" s="43"/>
      <c r="C11" s="44"/>
      <c r="D11" s="44"/>
      <c r="E11" s="45" t="s">
        <v>66</v>
      </c>
      <c r="F11" s="44"/>
      <c r="G11" s="44"/>
      <c r="H11" s="44"/>
      <c r="I11" s="44"/>
      <c r="J11" s="46"/>
    </row>
    <row r="12" ht="105">
      <c r="A12" s="36" t="s">
        <v>88</v>
      </c>
      <c r="B12" s="43"/>
      <c r="C12" s="44"/>
      <c r="D12" s="44"/>
      <c r="E12" s="47" t="s">
        <v>293</v>
      </c>
      <c r="F12" s="44"/>
      <c r="G12" s="44"/>
      <c r="H12" s="44"/>
      <c r="I12" s="44"/>
      <c r="J12" s="46"/>
    </row>
    <row r="13">
      <c r="A13" s="36" t="s">
        <v>70</v>
      </c>
      <c r="B13" s="43"/>
      <c r="C13" s="44"/>
      <c r="D13" s="44"/>
      <c r="E13" s="45" t="s">
        <v>66</v>
      </c>
      <c r="F13" s="44"/>
      <c r="G13" s="44"/>
      <c r="H13" s="44"/>
      <c r="I13" s="44"/>
      <c r="J13" s="46"/>
    </row>
    <row r="14">
      <c r="A14" s="36" t="s">
        <v>64</v>
      </c>
      <c r="B14" s="36">
        <v>1</v>
      </c>
      <c r="C14" s="37" t="s">
        <v>204</v>
      </c>
      <c r="D14" s="36" t="s">
        <v>66</v>
      </c>
      <c r="E14" s="38" t="s">
        <v>205</v>
      </c>
      <c r="F14" s="39" t="s">
        <v>95</v>
      </c>
      <c r="G14" s="40">
        <v>0.91500000000000004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69</v>
      </c>
      <c r="B15" s="43"/>
      <c r="C15" s="44"/>
      <c r="D15" s="44"/>
      <c r="E15" s="45" t="s">
        <v>66</v>
      </c>
      <c r="F15" s="44"/>
      <c r="G15" s="44"/>
      <c r="H15" s="44"/>
      <c r="I15" s="44"/>
      <c r="J15" s="46"/>
    </row>
    <row r="16" ht="60">
      <c r="A16" s="36" t="s">
        <v>88</v>
      </c>
      <c r="B16" s="43"/>
      <c r="C16" s="44"/>
      <c r="D16" s="44"/>
      <c r="E16" s="47" t="s">
        <v>294</v>
      </c>
      <c r="F16" s="44"/>
      <c r="G16" s="44"/>
      <c r="H16" s="44"/>
      <c r="I16" s="44"/>
      <c r="J16" s="46"/>
    </row>
    <row r="17">
      <c r="A17" s="36" t="s">
        <v>70</v>
      </c>
      <c r="B17" s="43"/>
      <c r="C17" s="44"/>
      <c r="D17" s="44"/>
      <c r="E17" s="45" t="s">
        <v>66</v>
      </c>
      <c r="F17" s="44"/>
      <c r="G17" s="44"/>
      <c r="H17" s="44"/>
      <c r="I17" s="44"/>
      <c r="J17" s="46"/>
    </row>
    <row r="18">
      <c r="A18" s="36" t="s">
        <v>64</v>
      </c>
      <c r="B18" s="36">
        <v>2</v>
      </c>
      <c r="C18" s="37" t="s">
        <v>207</v>
      </c>
      <c r="D18" s="36" t="s">
        <v>66</v>
      </c>
      <c r="E18" s="38" t="s">
        <v>208</v>
      </c>
      <c r="F18" s="39" t="s">
        <v>95</v>
      </c>
      <c r="G18" s="40">
        <v>0.91500000000000004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69</v>
      </c>
      <c r="B19" s="43"/>
      <c r="C19" s="44"/>
      <c r="D19" s="44"/>
      <c r="E19" s="45" t="s">
        <v>66</v>
      </c>
      <c r="F19" s="44"/>
      <c r="G19" s="44"/>
      <c r="H19" s="44"/>
      <c r="I19" s="44"/>
      <c r="J19" s="46"/>
    </row>
    <row r="20" ht="60">
      <c r="A20" s="36" t="s">
        <v>88</v>
      </c>
      <c r="B20" s="43"/>
      <c r="C20" s="44"/>
      <c r="D20" s="44"/>
      <c r="E20" s="47" t="s">
        <v>294</v>
      </c>
      <c r="F20" s="44"/>
      <c r="G20" s="44"/>
      <c r="H20" s="44"/>
      <c r="I20" s="44"/>
      <c r="J20" s="46"/>
    </row>
    <row r="21">
      <c r="A21" s="36" t="s">
        <v>70</v>
      </c>
      <c r="B21" s="43"/>
      <c r="C21" s="44"/>
      <c r="D21" s="44"/>
      <c r="E21" s="45" t="s">
        <v>66</v>
      </c>
      <c r="F21" s="44"/>
      <c r="G21" s="44"/>
      <c r="H21" s="44"/>
      <c r="I21" s="44"/>
      <c r="J21" s="46"/>
    </row>
    <row r="22">
      <c r="A22" s="36" t="s">
        <v>64</v>
      </c>
      <c r="B22" s="36">
        <v>3</v>
      </c>
      <c r="C22" s="37" t="s">
        <v>295</v>
      </c>
      <c r="D22" s="36" t="s">
        <v>66</v>
      </c>
      <c r="E22" s="38" t="s">
        <v>296</v>
      </c>
      <c r="F22" s="39" t="s">
        <v>100</v>
      </c>
      <c r="G22" s="40">
        <v>9.1500000000000004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69</v>
      </c>
      <c r="B23" s="43"/>
      <c r="C23" s="44"/>
      <c r="D23" s="44"/>
      <c r="E23" s="45" t="s">
        <v>66</v>
      </c>
      <c r="F23" s="44"/>
      <c r="G23" s="44"/>
      <c r="H23" s="44"/>
      <c r="I23" s="44"/>
      <c r="J23" s="46"/>
    </row>
    <row r="24" ht="60">
      <c r="A24" s="36" t="s">
        <v>88</v>
      </c>
      <c r="B24" s="43"/>
      <c r="C24" s="44"/>
      <c r="D24" s="44"/>
      <c r="E24" s="47" t="s">
        <v>297</v>
      </c>
      <c r="F24" s="44"/>
      <c r="G24" s="44"/>
      <c r="H24" s="44"/>
      <c r="I24" s="44"/>
      <c r="J24" s="46"/>
    </row>
    <row r="25">
      <c r="A25" s="36" t="s">
        <v>70</v>
      </c>
      <c r="B25" s="43"/>
      <c r="C25" s="44"/>
      <c r="D25" s="44"/>
      <c r="E25" s="45" t="s">
        <v>66</v>
      </c>
      <c r="F25" s="44"/>
      <c r="G25" s="44"/>
      <c r="H25" s="44"/>
      <c r="I25" s="44"/>
      <c r="J25" s="46"/>
    </row>
    <row r="26">
      <c r="A26" s="36" t="s">
        <v>64</v>
      </c>
      <c r="B26" s="36">
        <v>4</v>
      </c>
      <c r="C26" s="37" t="s">
        <v>298</v>
      </c>
      <c r="D26" s="36" t="s">
        <v>66</v>
      </c>
      <c r="E26" s="38" t="s">
        <v>299</v>
      </c>
      <c r="F26" s="39" t="s">
        <v>95</v>
      </c>
      <c r="G26" s="40">
        <v>0.91500000000000004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69</v>
      </c>
      <c r="B27" s="43"/>
      <c r="C27" s="44"/>
      <c r="D27" s="44"/>
      <c r="E27" s="45" t="s">
        <v>66</v>
      </c>
      <c r="F27" s="44"/>
      <c r="G27" s="44"/>
      <c r="H27" s="44"/>
      <c r="I27" s="44"/>
      <c r="J27" s="46"/>
    </row>
    <row r="28" ht="60">
      <c r="A28" s="36" t="s">
        <v>88</v>
      </c>
      <c r="B28" s="43"/>
      <c r="C28" s="44"/>
      <c r="D28" s="44"/>
      <c r="E28" s="47" t="s">
        <v>294</v>
      </c>
      <c r="F28" s="44"/>
      <c r="G28" s="44"/>
      <c r="H28" s="44"/>
      <c r="I28" s="44"/>
      <c r="J28" s="46"/>
    </row>
    <row r="29">
      <c r="A29" s="36" t="s">
        <v>70</v>
      </c>
      <c r="B29" s="43"/>
      <c r="C29" s="44"/>
      <c r="D29" s="44"/>
      <c r="E29" s="45" t="s">
        <v>66</v>
      </c>
      <c r="F29" s="44"/>
      <c r="G29" s="44"/>
      <c r="H29" s="44"/>
      <c r="I29" s="44"/>
      <c r="J29" s="46"/>
    </row>
    <row r="30">
      <c r="A30" s="36" t="s">
        <v>64</v>
      </c>
      <c r="B30" s="36">
        <v>5</v>
      </c>
      <c r="C30" s="37" t="s">
        <v>300</v>
      </c>
      <c r="D30" s="36" t="s">
        <v>66</v>
      </c>
      <c r="E30" s="38" t="s">
        <v>301</v>
      </c>
      <c r="F30" s="39" t="s">
        <v>100</v>
      </c>
      <c r="G30" s="40">
        <v>9.1500000000000004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69</v>
      </c>
      <c r="B31" s="43"/>
      <c r="C31" s="44"/>
      <c r="D31" s="44"/>
      <c r="E31" s="45" t="s">
        <v>66</v>
      </c>
      <c r="F31" s="44"/>
      <c r="G31" s="44"/>
      <c r="H31" s="44"/>
      <c r="I31" s="44"/>
      <c r="J31" s="46"/>
    </row>
    <row r="32" ht="60">
      <c r="A32" s="36" t="s">
        <v>88</v>
      </c>
      <c r="B32" s="43"/>
      <c r="C32" s="44"/>
      <c r="D32" s="44"/>
      <c r="E32" s="47" t="s">
        <v>297</v>
      </c>
      <c r="F32" s="44"/>
      <c r="G32" s="44"/>
      <c r="H32" s="44"/>
      <c r="I32" s="44"/>
      <c r="J32" s="46"/>
    </row>
    <row r="33">
      <c r="A33" s="36" t="s">
        <v>70</v>
      </c>
      <c r="B33" s="43"/>
      <c r="C33" s="44"/>
      <c r="D33" s="44"/>
      <c r="E33" s="45" t="s">
        <v>66</v>
      </c>
      <c r="F33" s="44"/>
      <c r="G33" s="44"/>
      <c r="H33" s="44"/>
      <c r="I33" s="44"/>
      <c r="J33" s="46"/>
    </row>
    <row r="34">
      <c r="A34" s="36" t="s">
        <v>64</v>
      </c>
      <c r="B34" s="36">
        <v>6</v>
      </c>
      <c r="C34" s="37" t="s">
        <v>302</v>
      </c>
      <c r="D34" s="36" t="s">
        <v>66</v>
      </c>
      <c r="E34" s="38" t="s">
        <v>303</v>
      </c>
      <c r="F34" s="39" t="s">
        <v>100</v>
      </c>
      <c r="G34" s="40">
        <v>9.1500000000000004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69</v>
      </c>
      <c r="B35" s="43"/>
      <c r="C35" s="44"/>
      <c r="D35" s="44"/>
      <c r="E35" s="45" t="s">
        <v>66</v>
      </c>
      <c r="F35" s="44"/>
      <c r="G35" s="44"/>
      <c r="H35" s="44"/>
      <c r="I35" s="44"/>
      <c r="J35" s="46"/>
    </row>
    <row r="36" ht="60">
      <c r="A36" s="36" t="s">
        <v>88</v>
      </c>
      <c r="B36" s="43"/>
      <c r="C36" s="44"/>
      <c r="D36" s="44"/>
      <c r="E36" s="47" t="s">
        <v>297</v>
      </c>
      <c r="F36" s="44"/>
      <c r="G36" s="44"/>
      <c r="H36" s="44"/>
      <c r="I36" s="44"/>
      <c r="J36" s="46"/>
    </row>
    <row r="37">
      <c r="A37" s="36" t="s">
        <v>70</v>
      </c>
      <c r="B37" s="43"/>
      <c r="C37" s="44"/>
      <c r="D37" s="44"/>
      <c r="E37" s="45" t="s">
        <v>66</v>
      </c>
      <c r="F37" s="44"/>
      <c r="G37" s="44"/>
      <c r="H37" s="44"/>
      <c r="I37" s="44"/>
      <c r="J37" s="46"/>
    </row>
    <row r="38">
      <c r="A38" s="36" t="s">
        <v>64</v>
      </c>
      <c r="B38" s="36">
        <v>7</v>
      </c>
      <c r="C38" s="37" t="s">
        <v>304</v>
      </c>
      <c r="D38" s="36" t="s">
        <v>66</v>
      </c>
      <c r="E38" s="38" t="s">
        <v>305</v>
      </c>
      <c r="F38" s="39" t="s">
        <v>100</v>
      </c>
      <c r="G38" s="40">
        <v>9.1500000000000004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69</v>
      </c>
      <c r="B39" s="43"/>
      <c r="C39" s="44"/>
      <c r="D39" s="44"/>
      <c r="E39" s="45" t="s">
        <v>66</v>
      </c>
      <c r="F39" s="44"/>
      <c r="G39" s="44"/>
      <c r="H39" s="44"/>
      <c r="I39" s="44"/>
      <c r="J39" s="46"/>
    </row>
    <row r="40" ht="60">
      <c r="A40" s="36" t="s">
        <v>88</v>
      </c>
      <c r="B40" s="43"/>
      <c r="C40" s="44"/>
      <c r="D40" s="44"/>
      <c r="E40" s="47" t="s">
        <v>297</v>
      </c>
      <c r="F40" s="44"/>
      <c r="G40" s="44"/>
      <c r="H40" s="44"/>
      <c r="I40" s="44"/>
      <c r="J40" s="46"/>
    </row>
    <row r="41">
      <c r="A41" s="36" t="s">
        <v>70</v>
      </c>
      <c r="B41" s="48"/>
      <c r="C41" s="49"/>
      <c r="D41" s="49"/>
      <c r="E41" s="50" t="s">
        <v>66</v>
      </c>
      <c r="F41" s="49"/>
      <c r="G41" s="49"/>
      <c r="H41" s="49"/>
      <c r="I41" s="49"/>
      <c r="J41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21</v>
      </c>
      <c r="I3" s="24">
        <f>SUMIFS(I9:I161,A9:A161,"SD")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15</v>
      </c>
      <c r="D4" s="21"/>
      <c r="E4" s="22" t="s">
        <v>183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48</v>
      </c>
      <c r="B5" s="19" t="s">
        <v>49</v>
      </c>
      <c r="C5" s="20" t="s">
        <v>21</v>
      </c>
      <c r="D5" s="21"/>
      <c r="E5" s="22" t="s">
        <v>22</v>
      </c>
      <c r="F5" s="16"/>
      <c r="G5" s="16"/>
      <c r="H5" s="16"/>
      <c r="I5" s="16"/>
      <c r="J5" s="18"/>
      <c r="O5">
        <v>0.20999999999999999</v>
      </c>
    </row>
    <row r="6">
      <c r="A6" s="25" t="s">
        <v>50</v>
      </c>
      <c r="B6" s="26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  <c r="J6" s="27" t="s">
        <v>58</v>
      </c>
    </row>
    <row r="7">
      <c r="A7" s="25"/>
      <c r="B7" s="26"/>
      <c r="C7" s="7"/>
      <c r="D7" s="7"/>
      <c r="E7" s="7"/>
      <c r="F7" s="7"/>
      <c r="G7" s="7"/>
      <c r="H7" s="7" t="s">
        <v>59</v>
      </c>
      <c r="I7" s="7" t="s">
        <v>60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61</v>
      </c>
      <c r="B9" s="31"/>
      <c r="C9" s="32" t="s">
        <v>184</v>
      </c>
      <c r="D9" s="33"/>
      <c r="E9" s="30" t="s">
        <v>185</v>
      </c>
      <c r="F9" s="33"/>
      <c r="G9" s="33"/>
      <c r="H9" s="33"/>
      <c r="I9" s="34">
        <f>SUMIFS(I10:I53,A10:A53,"P")</f>
        <v>0</v>
      </c>
      <c r="J9" s="35"/>
    </row>
    <row r="10">
      <c r="A10" s="36" t="s">
        <v>64</v>
      </c>
      <c r="B10" s="36">
        <v>1</v>
      </c>
      <c r="C10" s="37" t="s">
        <v>192</v>
      </c>
      <c r="D10" s="36" t="s">
        <v>66</v>
      </c>
      <c r="E10" s="38" t="s">
        <v>193</v>
      </c>
      <c r="F10" s="39" t="s">
        <v>100</v>
      </c>
      <c r="G10" s="40">
        <v>20.460000000000001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69</v>
      </c>
      <c r="B11" s="43"/>
      <c r="C11" s="44"/>
      <c r="D11" s="44"/>
      <c r="E11" s="45" t="s">
        <v>66</v>
      </c>
      <c r="F11" s="44"/>
      <c r="G11" s="44"/>
      <c r="H11" s="44"/>
      <c r="I11" s="44"/>
      <c r="J11" s="46"/>
    </row>
    <row r="12" ht="90">
      <c r="A12" s="36" t="s">
        <v>88</v>
      </c>
      <c r="B12" s="43"/>
      <c r="C12" s="44"/>
      <c r="D12" s="44"/>
      <c r="E12" s="47" t="s">
        <v>306</v>
      </c>
      <c r="F12" s="44"/>
      <c r="G12" s="44"/>
      <c r="H12" s="44"/>
      <c r="I12" s="44"/>
      <c r="J12" s="46"/>
    </row>
    <row r="13">
      <c r="A13" s="36" t="s">
        <v>70</v>
      </c>
      <c r="B13" s="43"/>
      <c r="C13" s="44"/>
      <c r="D13" s="44"/>
      <c r="E13" s="45" t="s">
        <v>66</v>
      </c>
      <c r="F13" s="44"/>
      <c r="G13" s="44"/>
      <c r="H13" s="44"/>
      <c r="I13" s="44"/>
      <c r="J13" s="46"/>
    </row>
    <row r="14">
      <c r="A14" s="36" t="s">
        <v>64</v>
      </c>
      <c r="B14" s="36">
        <v>2</v>
      </c>
      <c r="C14" s="37" t="s">
        <v>198</v>
      </c>
      <c r="D14" s="36" t="s">
        <v>66</v>
      </c>
      <c r="E14" s="38" t="s">
        <v>199</v>
      </c>
      <c r="F14" s="39" t="s">
        <v>95</v>
      </c>
      <c r="G14" s="40">
        <v>45.240000000000002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69</v>
      </c>
      <c r="B15" s="43"/>
      <c r="C15" s="44"/>
      <c r="D15" s="44"/>
      <c r="E15" s="45" t="s">
        <v>66</v>
      </c>
      <c r="F15" s="44"/>
      <c r="G15" s="44"/>
      <c r="H15" s="44"/>
      <c r="I15" s="44"/>
      <c r="J15" s="46"/>
    </row>
    <row r="16" ht="30">
      <c r="A16" s="36" t="s">
        <v>88</v>
      </c>
      <c r="B16" s="43"/>
      <c r="C16" s="44"/>
      <c r="D16" s="44"/>
      <c r="E16" s="47" t="s">
        <v>307</v>
      </c>
      <c r="F16" s="44"/>
      <c r="G16" s="44"/>
      <c r="H16" s="44"/>
      <c r="I16" s="44"/>
      <c r="J16" s="46"/>
    </row>
    <row r="17">
      <c r="A17" s="36" t="s">
        <v>70</v>
      </c>
      <c r="B17" s="43"/>
      <c r="C17" s="44"/>
      <c r="D17" s="44"/>
      <c r="E17" s="45" t="s">
        <v>66</v>
      </c>
      <c r="F17" s="44"/>
      <c r="G17" s="44"/>
      <c r="H17" s="44"/>
      <c r="I17" s="44"/>
      <c r="J17" s="46"/>
    </row>
    <row r="18">
      <c r="A18" s="36" t="s">
        <v>64</v>
      </c>
      <c r="B18" s="36">
        <v>3</v>
      </c>
      <c r="C18" s="37" t="s">
        <v>308</v>
      </c>
      <c r="D18" s="36" t="s">
        <v>66</v>
      </c>
      <c r="E18" s="38" t="s">
        <v>309</v>
      </c>
      <c r="F18" s="39" t="s">
        <v>95</v>
      </c>
      <c r="G18" s="40">
        <v>166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69</v>
      </c>
      <c r="B19" s="43"/>
      <c r="C19" s="44"/>
      <c r="D19" s="44"/>
      <c r="E19" s="45" t="s">
        <v>66</v>
      </c>
      <c r="F19" s="44"/>
      <c r="G19" s="44"/>
      <c r="H19" s="44"/>
      <c r="I19" s="44"/>
      <c r="J19" s="46"/>
    </row>
    <row r="20" ht="75">
      <c r="A20" s="36" t="s">
        <v>88</v>
      </c>
      <c r="B20" s="43"/>
      <c r="C20" s="44"/>
      <c r="D20" s="44"/>
      <c r="E20" s="47" t="s">
        <v>310</v>
      </c>
      <c r="F20" s="44"/>
      <c r="G20" s="44"/>
      <c r="H20" s="44"/>
      <c r="I20" s="44"/>
      <c r="J20" s="46"/>
    </row>
    <row r="21">
      <c r="A21" s="36" t="s">
        <v>70</v>
      </c>
      <c r="B21" s="43"/>
      <c r="C21" s="44"/>
      <c r="D21" s="44"/>
      <c r="E21" s="45" t="s">
        <v>66</v>
      </c>
      <c r="F21" s="44"/>
      <c r="G21" s="44"/>
      <c r="H21" s="44"/>
      <c r="I21" s="44"/>
      <c r="J21" s="46"/>
    </row>
    <row r="22">
      <c r="A22" s="36" t="s">
        <v>64</v>
      </c>
      <c r="B22" s="36">
        <v>4</v>
      </c>
      <c r="C22" s="37" t="s">
        <v>204</v>
      </c>
      <c r="D22" s="36" t="s">
        <v>66</v>
      </c>
      <c r="E22" s="38" t="s">
        <v>205</v>
      </c>
      <c r="F22" s="39" t="s">
        <v>95</v>
      </c>
      <c r="G22" s="40">
        <v>520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69</v>
      </c>
      <c r="B23" s="43"/>
      <c r="C23" s="44"/>
      <c r="D23" s="44"/>
      <c r="E23" s="45" t="s">
        <v>66</v>
      </c>
      <c r="F23" s="44"/>
      <c r="G23" s="44"/>
      <c r="H23" s="44"/>
      <c r="I23" s="44"/>
      <c r="J23" s="46"/>
    </row>
    <row r="24" ht="90">
      <c r="A24" s="36" t="s">
        <v>88</v>
      </c>
      <c r="B24" s="43"/>
      <c r="C24" s="44"/>
      <c r="D24" s="44"/>
      <c r="E24" s="47" t="s">
        <v>311</v>
      </c>
      <c r="F24" s="44"/>
      <c r="G24" s="44"/>
      <c r="H24" s="44"/>
      <c r="I24" s="44"/>
      <c r="J24" s="46"/>
    </row>
    <row r="25">
      <c r="A25" s="36" t="s">
        <v>70</v>
      </c>
      <c r="B25" s="43"/>
      <c r="C25" s="44"/>
      <c r="D25" s="44"/>
      <c r="E25" s="45" t="s">
        <v>66</v>
      </c>
      <c r="F25" s="44"/>
      <c r="G25" s="44"/>
      <c r="H25" s="44"/>
      <c r="I25" s="44"/>
      <c r="J25" s="46"/>
    </row>
    <row r="26">
      <c r="A26" s="36" t="s">
        <v>64</v>
      </c>
      <c r="B26" s="36">
        <v>5</v>
      </c>
      <c r="C26" s="37" t="s">
        <v>312</v>
      </c>
      <c r="D26" s="36" t="s">
        <v>66</v>
      </c>
      <c r="E26" s="38" t="s">
        <v>313</v>
      </c>
      <c r="F26" s="39" t="s">
        <v>95</v>
      </c>
      <c r="G26" s="40">
        <v>520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69</v>
      </c>
      <c r="B27" s="43"/>
      <c r="C27" s="44"/>
      <c r="D27" s="44"/>
      <c r="E27" s="45" t="s">
        <v>66</v>
      </c>
      <c r="F27" s="44"/>
      <c r="G27" s="44"/>
      <c r="H27" s="44"/>
      <c r="I27" s="44"/>
      <c r="J27" s="46"/>
    </row>
    <row r="28" ht="90">
      <c r="A28" s="36" t="s">
        <v>88</v>
      </c>
      <c r="B28" s="43"/>
      <c r="C28" s="44"/>
      <c r="D28" s="44"/>
      <c r="E28" s="47" t="s">
        <v>311</v>
      </c>
      <c r="F28" s="44"/>
      <c r="G28" s="44"/>
      <c r="H28" s="44"/>
      <c r="I28" s="44"/>
      <c r="J28" s="46"/>
    </row>
    <row r="29">
      <c r="A29" s="36" t="s">
        <v>70</v>
      </c>
      <c r="B29" s="43"/>
      <c r="C29" s="44"/>
      <c r="D29" s="44"/>
      <c r="E29" s="45" t="s">
        <v>66</v>
      </c>
      <c r="F29" s="44"/>
      <c r="G29" s="44"/>
      <c r="H29" s="44"/>
      <c r="I29" s="44"/>
      <c r="J29" s="46"/>
    </row>
    <row r="30">
      <c r="A30" s="36" t="s">
        <v>64</v>
      </c>
      <c r="B30" s="36">
        <v>6</v>
      </c>
      <c r="C30" s="37" t="s">
        <v>209</v>
      </c>
      <c r="D30" s="36" t="s">
        <v>66</v>
      </c>
      <c r="E30" s="38" t="s">
        <v>210</v>
      </c>
      <c r="F30" s="39" t="s">
        <v>95</v>
      </c>
      <c r="G30" s="40">
        <v>520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69</v>
      </c>
      <c r="B31" s="43"/>
      <c r="C31" s="44"/>
      <c r="D31" s="44"/>
      <c r="E31" s="45" t="s">
        <v>66</v>
      </c>
      <c r="F31" s="44"/>
      <c r="G31" s="44"/>
      <c r="H31" s="44"/>
      <c r="I31" s="44"/>
      <c r="J31" s="46"/>
    </row>
    <row r="32" ht="75">
      <c r="A32" s="36" t="s">
        <v>88</v>
      </c>
      <c r="B32" s="43"/>
      <c r="C32" s="44"/>
      <c r="D32" s="44"/>
      <c r="E32" s="47" t="s">
        <v>314</v>
      </c>
      <c r="F32" s="44"/>
      <c r="G32" s="44"/>
      <c r="H32" s="44"/>
      <c r="I32" s="44"/>
      <c r="J32" s="46"/>
    </row>
    <row r="33">
      <c r="A33" s="36" t="s">
        <v>70</v>
      </c>
      <c r="B33" s="43"/>
      <c r="C33" s="44"/>
      <c r="D33" s="44"/>
      <c r="E33" s="45" t="s">
        <v>66</v>
      </c>
      <c r="F33" s="44"/>
      <c r="G33" s="44"/>
      <c r="H33" s="44"/>
      <c r="I33" s="44"/>
      <c r="J33" s="46"/>
    </row>
    <row r="34">
      <c r="A34" s="36" t="s">
        <v>64</v>
      </c>
      <c r="B34" s="36">
        <v>7</v>
      </c>
      <c r="C34" s="37" t="s">
        <v>211</v>
      </c>
      <c r="D34" s="36" t="s">
        <v>66</v>
      </c>
      <c r="E34" s="38" t="s">
        <v>212</v>
      </c>
      <c r="F34" s="39" t="s">
        <v>100</v>
      </c>
      <c r="G34" s="40">
        <v>319.30000000000001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69</v>
      </c>
      <c r="B35" s="43"/>
      <c r="C35" s="44"/>
      <c r="D35" s="44"/>
      <c r="E35" s="45" t="s">
        <v>66</v>
      </c>
      <c r="F35" s="44"/>
      <c r="G35" s="44"/>
      <c r="H35" s="44"/>
      <c r="I35" s="44"/>
      <c r="J35" s="46"/>
    </row>
    <row r="36" ht="45">
      <c r="A36" s="36" t="s">
        <v>88</v>
      </c>
      <c r="B36" s="43"/>
      <c r="C36" s="44"/>
      <c r="D36" s="44"/>
      <c r="E36" s="47" t="s">
        <v>315</v>
      </c>
      <c r="F36" s="44"/>
      <c r="G36" s="44"/>
      <c r="H36" s="44"/>
      <c r="I36" s="44"/>
      <c r="J36" s="46"/>
    </row>
    <row r="37">
      <c r="A37" s="36" t="s">
        <v>70</v>
      </c>
      <c r="B37" s="43"/>
      <c r="C37" s="44"/>
      <c r="D37" s="44"/>
      <c r="E37" s="45" t="s">
        <v>66</v>
      </c>
      <c r="F37" s="44"/>
      <c r="G37" s="44"/>
      <c r="H37" s="44"/>
      <c r="I37" s="44"/>
      <c r="J37" s="46"/>
    </row>
    <row r="38">
      <c r="A38" s="36" t="s">
        <v>64</v>
      </c>
      <c r="B38" s="36">
        <v>8</v>
      </c>
      <c r="C38" s="37" t="s">
        <v>316</v>
      </c>
      <c r="D38" s="36" t="s">
        <v>66</v>
      </c>
      <c r="E38" s="38" t="s">
        <v>215</v>
      </c>
      <c r="F38" s="39" t="s">
        <v>100</v>
      </c>
      <c r="G38" s="40">
        <v>319.30000000000001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 ht="30">
      <c r="A39" s="36" t="s">
        <v>69</v>
      </c>
      <c r="B39" s="43"/>
      <c r="C39" s="44"/>
      <c r="D39" s="44"/>
      <c r="E39" s="38" t="s">
        <v>216</v>
      </c>
      <c r="F39" s="44"/>
      <c r="G39" s="44"/>
      <c r="H39" s="44"/>
      <c r="I39" s="44"/>
      <c r="J39" s="46"/>
    </row>
    <row r="40" ht="225">
      <c r="A40" s="36" t="s">
        <v>88</v>
      </c>
      <c r="B40" s="43"/>
      <c r="C40" s="44"/>
      <c r="D40" s="44"/>
      <c r="E40" s="47" t="s">
        <v>317</v>
      </c>
      <c r="F40" s="44"/>
      <c r="G40" s="44"/>
      <c r="H40" s="44"/>
      <c r="I40" s="44"/>
      <c r="J40" s="46"/>
    </row>
    <row r="41">
      <c r="A41" s="36" t="s">
        <v>70</v>
      </c>
      <c r="B41" s="43"/>
      <c r="C41" s="44"/>
      <c r="D41" s="44"/>
      <c r="E41" s="45" t="s">
        <v>66</v>
      </c>
      <c r="F41" s="44"/>
      <c r="G41" s="44"/>
      <c r="H41" s="44"/>
      <c r="I41" s="44"/>
      <c r="J41" s="46"/>
    </row>
    <row r="42">
      <c r="A42" s="36" t="s">
        <v>64</v>
      </c>
      <c r="B42" s="36">
        <v>9</v>
      </c>
      <c r="C42" s="37" t="s">
        <v>214</v>
      </c>
      <c r="D42" s="36" t="s">
        <v>66</v>
      </c>
      <c r="E42" s="38" t="s">
        <v>318</v>
      </c>
      <c r="F42" s="39" t="s">
        <v>127</v>
      </c>
      <c r="G42" s="40">
        <v>6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69</v>
      </c>
      <c r="B43" s="43"/>
      <c r="C43" s="44"/>
      <c r="D43" s="44"/>
      <c r="E43" s="45" t="s">
        <v>66</v>
      </c>
      <c r="F43" s="44"/>
      <c r="G43" s="44"/>
      <c r="H43" s="44"/>
      <c r="I43" s="44"/>
      <c r="J43" s="46"/>
    </row>
    <row r="44" ht="30">
      <c r="A44" s="36" t="s">
        <v>88</v>
      </c>
      <c r="B44" s="43"/>
      <c r="C44" s="44"/>
      <c r="D44" s="44"/>
      <c r="E44" s="47" t="s">
        <v>319</v>
      </c>
      <c r="F44" s="44"/>
      <c r="G44" s="44"/>
      <c r="H44" s="44"/>
      <c r="I44" s="44"/>
      <c r="J44" s="46"/>
    </row>
    <row r="45">
      <c r="A45" s="36" t="s">
        <v>70</v>
      </c>
      <c r="B45" s="43"/>
      <c r="C45" s="44"/>
      <c r="D45" s="44"/>
      <c r="E45" s="45" t="s">
        <v>66</v>
      </c>
      <c r="F45" s="44"/>
      <c r="G45" s="44"/>
      <c r="H45" s="44"/>
      <c r="I45" s="44"/>
      <c r="J45" s="46"/>
    </row>
    <row r="46">
      <c r="A46" s="36" t="s">
        <v>64</v>
      </c>
      <c r="B46" s="36">
        <v>10</v>
      </c>
      <c r="C46" s="37" t="s">
        <v>320</v>
      </c>
      <c r="D46" s="36" t="s">
        <v>66</v>
      </c>
      <c r="E46" s="38" t="s">
        <v>318</v>
      </c>
      <c r="F46" s="39" t="s">
        <v>127</v>
      </c>
      <c r="G46" s="40">
        <v>7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69</v>
      </c>
      <c r="B47" s="43"/>
      <c r="C47" s="44"/>
      <c r="D47" s="44"/>
      <c r="E47" s="45" t="s">
        <v>66</v>
      </c>
      <c r="F47" s="44"/>
      <c r="G47" s="44"/>
      <c r="H47" s="44"/>
      <c r="I47" s="44"/>
      <c r="J47" s="46"/>
    </row>
    <row r="48" ht="30">
      <c r="A48" s="36" t="s">
        <v>88</v>
      </c>
      <c r="B48" s="43"/>
      <c r="C48" s="44"/>
      <c r="D48" s="44"/>
      <c r="E48" s="47" t="s">
        <v>321</v>
      </c>
      <c r="F48" s="44"/>
      <c r="G48" s="44"/>
      <c r="H48" s="44"/>
      <c r="I48" s="44"/>
      <c r="J48" s="46"/>
    </row>
    <row r="49">
      <c r="A49" s="36" t="s">
        <v>70</v>
      </c>
      <c r="B49" s="43"/>
      <c r="C49" s="44"/>
      <c r="D49" s="44"/>
      <c r="E49" s="45" t="s">
        <v>66</v>
      </c>
      <c r="F49" s="44"/>
      <c r="G49" s="44"/>
      <c r="H49" s="44"/>
      <c r="I49" s="44"/>
      <c r="J49" s="46"/>
    </row>
    <row r="50">
      <c r="A50" s="36" t="s">
        <v>64</v>
      </c>
      <c r="B50" s="36">
        <v>11</v>
      </c>
      <c r="C50" s="37" t="s">
        <v>322</v>
      </c>
      <c r="D50" s="36" t="s">
        <v>66</v>
      </c>
      <c r="E50" s="38" t="s">
        <v>323</v>
      </c>
      <c r="F50" s="39" t="s">
        <v>100</v>
      </c>
      <c r="G50" s="40">
        <v>875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69</v>
      </c>
      <c r="B51" s="43"/>
      <c r="C51" s="44"/>
      <c r="D51" s="44"/>
      <c r="E51" s="45" t="s">
        <v>66</v>
      </c>
      <c r="F51" s="44"/>
      <c r="G51" s="44"/>
      <c r="H51" s="44"/>
      <c r="I51" s="44"/>
      <c r="J51" s="46"/>
    </row>
    <row r="52" ht="30">
      <c r="A52" s="36" t="s">
        <v>88</v>
      </c>
      <c r="B52" s="43"/>
      <c r="C52" s="44"/>
      <c r="D52" s="44"/>
      <c r="E52" s="47" t="s">
        <v>324</v>
      </c>
      <c r="F52" s="44"/>
      <c r="G52" s="44"/>
      <c r="H52" s="44"/>
      <c r="I52" s="44"/>
      <c r="J52" s="46"/>
    </row>
    <row r="53">
      <c r="A53" s="36" t="s">
        <v>70</v>
      </c>
      <c r="B53" s="43"/>
      <c r="C53" s="44"/>
      <c r="D53" s="44"/>
      <c r="E53" s="45" t="s">
        <v>66</v>
      </c>
      <c r="F53" s="44"/>
      <c r="G53" s="44"/>
      <c r="H53" s="44"/>
      <c r="I53" s="44"/>
      <c r="J53" s="46"/>
    </row>
    <row r="54">
      <c r="A54" s="30" t="s">
        <v>61</v>
      </c>
      <c r="B54" s="31"/>
      <c r="C54" s="32" t="s">
        <v>91</v>
      </c>
      <c r="D54" s="33"/>
      <c r="E54" s="30" t="s">
        <v>92</v>
      </c>
      <c r="F54" s="33"/>
      <c r="G54" s="33"/>
      <c r="H54" s="33"/>
      <c r="I54" s="34">
        <f>SUMIFS(I55:I58,A55:A58,"P")</f>
        <v>0</v>
      </c>
      <c r="J54" s="35"/>
    </row>
    <row r="55">
      <c r="A55" s="36" t="s">
        <v>64</v>
      </c>
      <c r="B55" s="36">
        <v>12</v>
      </c>
      <c r="C55" s="37" t="s">
        <v>218</v>
      </c>
      <c r="D55" s="36" t="s">
        <v>66</v>
      </c>
      <c r="E55" s="38" t="s">
        <v>219</v>
      </c>
      <c r="F55" s="39" t="s">
        <v>95</v>
      </c>
      <c r="G55" s="40">
        <v>33.179250000000003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69</v>
      </c>
      <c r="B56" s="43"/>
      <c r="C56" s="44"/>
      <c r="D56" s="44"/>
      <c r="E56" s="45" t="s">
        <v>66</v>
      </c>
      <c r="F56" s="44"/>
      <c r="G56" s="44"/>
      <c r="H56" s="44"/>
      <c r="I56" s="44"/>
      <c r="J56" s="46"/>
    </row>
    <row r="57" ht="90">
      <c r="A57" s="36" t="s">
        <v>88</v>
      </c>
      <c r="B57" s="43"/>
      <c r="C57" s="44"/>
      <c r="D57" s="44"/>
      <c r="E57" s="47" t="s">
        <v>325</v>
      </c>
      <c r="F57" s="44"/>
      <c r="G57" s="44"/>
      <c r="H57" s="44"/>
      <c r="I57" s="44"/>
      <c r="J57" s="46"/>
    </row>
    <row r="58">
      <c r="A58" s="36" t="s">
        <v>70</v>
      </c>
      <c r="B58" s="43"/>
      <c r="C58" s="44"/>
      <c r="D58" s="44"/>
      <c r="E58" s="45" t="s">
        <v>66</v>
      </c>
      <c r="F58" s="44"/>
      <c r="G58" s="44"/>
      <c r="H58" s="44"/>
      <c r="I58" s="44"/>
      <c r="J58" s="46"/>
    </row>
    <row r="59">
      <c r="A59" s="30" t="s">
        <v>61</v>
      </c>
      <c r="B59" s="31"/>
      <c r="C59" s="32" t="s">
        <v>326</v>
      </c>
      <c r="D59" s="33"/>
      <c r="E59" s="30" t="s">
        <v>327</v>
      </c>
      <c r="F59" s="33"/>
      <c r="G59" s="33"/>
      <c r="H59" s="33"/>
      <c r="I59" s="34">
        <f>SUMIFS(I60:I67,A60:A67,"P")</f>
        <v>0</v>
      </c>
      <c r="J59" s="35"/>
    </row>
    <row r="60">
      <c r="A60" s="36" t="s">
        <v>64</v>
      </c>
      <c r="B60" s="36">
        <v>13</v>
      </c>
      <c r="C60" s="37" t="s">
        <v>328</v>
      </c>
      <c r="D60" s="36" t="s">
        <v>66</v>
      </c>
      <c r="E60" s="38" t="s">
        <v>329</v>
      </c>
      <c r="F60" s="39" t="s">
        <v>117</v>
      </c>
      <c r="G60" s="40">
        <v>8.5</v>
      </c>
      <c r="H60" s="41">
        <v>0</v>
      </c>
      <c r="I60" s="41">
        <f>ROUND(G60*H60,P4)</f>
        <v>0</v>
      </c>
      <c r="J60" s="36"/>
      <c r="O60" s="42">
        <f>I60*0.21</f>
        <v>0</v>
      </c>
      <c r="P60">
        <v>3</v>
      </c>
    </row>
    <row r="61">
      <c r="A61" s="36" t="s">
        <v>69</v>
      </c>
      <c r="B61" s="43"/>
      <c r="C61" s="44"/>
      <c r="D61" s="44"/>
      <c r="E61" s="45" t="s">
        <v>66</v>
      </c>
      <c r="F61" s="44"/>
      <c r="G61" s="44"/>
      <c r="H61" s="44"/>
      <c r="I61" s="44"/>
      <c r="J61" s="46"/>
    </row>
    <row r="62" ht="45">
      <c r="A62" s="36" t="s">
        <v>88</v>
      </c>
      <c r="B62" s="43"/>
      <c r="C62" s="44"/>
      <c r="D62" s="44"/>
      <c r="E62" s="47" t="s">
        <v>330</v>
      </c>
      <c r="F62" s="44"/>
      <c r="G62" s="44"/>
      <c r="H62" s="44"/>
      <c r="I62" s="44"/>
      <c r="J62" s="46"/>
    </row>
    <row r="63">
      <c r="A63" s="36" t="s">
        <v>70</v>
      </c>
      <c r="B63" s="43"/>
      <c r="C63" s="44"/>
      <c r="D63" s="44"/>
      <c r="E63" s="45" t="s">
        <v>66</v>
      </c>
      <c r="F63" s="44"/>
      <c r="G63" s="44"/>
      <c r="H63" s="44"/>
      <c r="I63" s="44"/>
      <c r="J63" s="46"/>
    </row>
    <row r="64">
      <c r="A64" s="36" t="s">
        <v>64</v>
      </c>
      <c r="B64" s="36">
        <v>14</v>
      </c>
      <c r="C64" s="37" t="s">
        <v>331</v>
      </c>
      <c r="D64" s="36" t="s">
        <v>66</v>
      </c>
      <c r="E64" s="38" t="s">
        <v>332</v>
      </c>
      <c r="F64" s="39" t="s">
        <v>254</v>
      </c>
      <c r="G64" s="40">
        <v>51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69</v>
      </c>
      <c r="B65" s="43"/>
      <c r="C65" s="44"/>
      <c r="D65" s="44"/>
      <c r="E65" s="45" t="s">
        <v>66</v>
      </c>
      <c r="F65" s="44"/>
      <c r="G65" s="44"/>
      <c r="H65" s="44"/>
      <c r="I65" s="44"/>
      <c r="J65" s="46"/>
    </row>
    <row r="66" ht="90">
      <c r="A66" s="36" t="s">
        <v>88</v>
      </c>
      <c r="B66" s="43"/>
      <c r="C66" s="44"/>
      <c r="D66" s="44"/>
      <c r="E66" s="47" t="s">
        <v>333</v>
      </c>
      <c r="F66" s="44"/>
      <c r="G66" s="44"/>
      <c r="H66" s="44"/>
      <c r="I66" s="44"/>
      <c r="J66" s="46"/>
    </row>
    <row r="67">
      <c r="A67" s="36" t="s">
        <v>70</v>
      </c>
      <c r="B67" s="43"/>
      <c r="C67" s="44"/>
      <c r="D67" s="44"/>
      <c r="E67" s="45" t="s">
        <v>66</v>
      </c>
      <c r="F67" s="44"/>
      <c r="G67" s="44"/>
      <c r="H67" s="44"/>
      <c r="I67" s="44"/>
      <c r="J67" s="46"/>
    </row>
    <row r="68">
      <c r="A68" s="30" t="s">
        <v>61</v>
      </c>
      <c r="B68" s="31"/>
      <c r="C68" s="32" t="s">
        <v>105</v>
      </c>
      <c r="D68" s="33"/>
      <c r="E68" s="30" t="s">
        <v>106</v>
      </c>
      <c r="F68" s="33"/>
      <c r="G68" s="33"/>
      <c r="H68" s="33"/>
      <c r="I68" s="34">
        <f>SUMIFS(I69:I72,A69:A72,"P")</f>
        <v>0</v>
      </c>
      <c r="J68" s="35"/>
    </row>
    <row r="69">
      <c r="A69" s="36" t="s">
        <v>64</v>
      </c>
      <c r="B69" s="36">
        <v>15</v>
      </c>
      <c r="C69" s="37" t="s">
        <v>334</v>
      </c>
      <c r="D69" s="36" t="s">
        <v>66</v>
      </c>
      <c r="E69" s="38" t="s">
        <v>335</v>
      </c>
      <c r="F69" s="39" t="s">
        <v>95</v>
      </c>
      <c r="G69" s="40">
        <v>2.3999999999999999</v>
      </c>
      <c r="H69" s="41">
        <v>0</v>
      </c>
      <c r="I69" s="41">
        <f>ROUND(G69*H69,P4)</f>
        <v>0</v>
      </c>
      <c r="J69" s="36"/>
      <c r="O69" s="42">
        <f>I69*0.21</f>
        <v>0</v>
      </c>
      <c r="P69">
        <v>3</v>
      </c>
    </row>
    <row r="70">
      <c r="A70" s="36" t="s">
        <v>69</v>
      </c>
      <c r="B70" s="43"/>
      <c r="C70" s="44"/>
      <c r="D70" s="44"/>
      <c r="E70" s="38" t="s">
        <v>336</v>
      </c>
      <c r="F70" s="44"/>
      <c r="G70" s="44"/>
      <c r="H70" s="44"/>
      <c r="I70" s="44"/>
      <c r="J70" s="46"/>
    </row>
    <row r="71" ht="45">
      <c r="A71" s="36" t="s">
        <v>88</v>
      </c>
      <c r="B71" s="43"/>
      <c r="C71" s="44"/>
      <c r="D71" s="44"/>
      <c r="E71" s="47" t="s">
        <v>337</v>
      </c>
      <c r="F71" s="44"/>
      <c r="G71" s="44"/>
      <c r="H71" s="44"/>
      <c r="I71" s="44"/>
      <c r="J71" s="46"/>
    </row>
    <row r="72">
      <c r="A72" s="36" t="s">
        <v>70</v>
      </c>
      <c r="B72" s="43"/>
      <c r="C72" s="44"/>
      <c r="D72" s="44"/>
      <c r="E72" s="45" t="s">
        <v>66</v>
      </c>
      <c r="F72" s="44"/>
      <c r="G72" s="44"/>
      <c r="H72" s="44"/>
      <c r="I72" s="44"/>
      <c r="J72" s="46"/>
    </row>
    <row r="73">
      <c r="A73" s="30" t="s">
        <v>61</v>
      </c>
      <c r="B73" s="31"/>
      <c r="C73" s="32" t="s">
        <v>224</v>
      </c>
      <c r="D73" s="33"/>
      <c r="E73" s="30" t="s">
        <v>225</v>
      </c>
      <c r="F73" s="33"/>
      <c r="G73" s="33"/>
      <c r="H73" s="33"/>
      <c r="I73" s="34">
        <f>SUMIFS(I74:I101,A74:A101,"P")</f>
        <v>0</v>
      </c>
      <c r="J73" s="35"/>
    </row>
    <row r="74" ht="30">
      <c r="A74" s="36" t="s">
        <v>64</v>
      </c>
      <c r="B74" s="36">
        <v>16</v>
      </c>
      <c r="C74" s="37" t="s">
        <v>230</v>
      </c>
      <c r="D74" s="36" t="s">
        <v>66</v>
      </c>
      <c r="E74" s="38" t="s">
        <v>231</v>
      </c>
      <c r="F74" s="39" t="s">
        <v>100</v>
      </c>
      <c r="G74" s="40">
        <v>319.30000000000001</v>
      </c>
      <c r="H74" s="41">
        <v>0</v>
      </c>
      <c r="I74" s="41">
        <f>ROUND(G74*H74,P4)</f>
        <v>0</v>
      </c>
      <c r="J74" s="36"/>
      <c r="O74" s="42">
        <f>I74*0.21</f>
        <v>0</v>
      </c>
      <c r="P74">
        <v>3</v>
      </c>
    </row>
    <row r="75">
      <c r="A75" s="36" t="s">
        <v>69</v>
      </c>
      <c r="B75" s="43"/>
      <c r="C75" s="44"/>
      <c r="D75" s="44"/>
      <c r="E75" s="45" t="s">
        <v>66</v>
      </c>
      <c r="F75" s="44"/>
      <c r="G75" s="44"/>
      <c r="H75" s="44"/>
      <c r="I75" s="44"/>
      <c r="J75" s="46"/>
    </row>
    <row r="76" ht="30">
      <c r="A76" s="36" t="s">
        <v>88</v>
      </c>
      <c r="B76" s="43"/>
      <c r="C76" s="44"/>
      <c r="D76" s="44"/>
      <c r="E76" s="47" t="s">
        <v>338</v>
      </c>
      <c r="F76" s="44"/>
      <c r="G76" s="44"/>
      <c r="H76" s="44"/>
      <c r="I76" s="44"/>
      <c r="J76" s="46"/>
    </row>
    <row r="77">
      <c r="A77" s="36" t="s">
        <v>70</v>
      </c>
      <c r="B77" s="43"/>
      <c r="C77" s="44"/>
      <c r="D77" s="44"/>
      <c r="E77" s="45" t="s">
        <v>66</v>
      </c>
      <c r="F77" s="44"/>
      <c r="G77" s="44"/>
      <c r="H77" s="44"/>
      <c r="I77" s="44"/>
      <c r="J77" s="46"/>
    </row>
    <row r="78" ht="30">
      <c r="A78" s="36" t="s">
        <v>64</v>
      </c>
      <c r="B78" s="36">
        <v>19</v>
      </c>
      <c r="C78" s="37" t="s">
        <v>233</v>
      </c>
      <c r="D78" s="36" t="s">
        <v>66</v>
      </c>
      <c r="E78" s="38" t="s">
        <v>234</v>
      </c>
      <c r="F78" s="39" t="s">
        <v>100</v>
      </c>
      <c r="G78" s="40">
        <v>1.7849999999999999</v>
      </c>
      <c r="H78" s="41">
        <v>0</v>
      </c>
      <c r="I78" s="41">
        <f>ROUND(G78*H78,P4)</f>
        <v>0</v>
      </c>
      <c r="J78" s="36"/>
      <c r="O78" s="42">
        <f>I78*0.21</f>
        <v>0</v>
      </c>
      <c r="P78">
        <v>3</v>
      </c>
    </row>
    <row r="79">
      <c r="A79" s="36" t="s">
        <v>69</v>
      </c>
      <c r="B79" s="43"/>
      <c r="C79" s="44"/>
      <c r="D79" s="44"/>
      <c r="E79" s="45" t="s">
        <v>66</v>
      </c>
      <c r="F79" s="44"/>
      <c r="G79" s="44"/>
      <c r="H79" s="44"/>
      <c r="I79" s="44"/>
      <c r="J79" s="46"/>
    </row>
    <row r="80" ht="60">
      <c r="A80" s="36" t="s">
        <v>88</v>
      </c>
      <c r="B80" s="43"/>
      <c r="C80" s="44"/>
      <c r="D80" s="44"/>
      <c r="E80" s="47" t="s">
        <v>339</v>
      </c>
      <c r="F80" s="44"/>
      <c r="G80" s="44"/>
      <c r="H80" s="44"/>
      <c r="I80" s="44"/>
      <c r="J80" s="46"/>
    </row>
    <row r="81">
      <c r="A81" s="36" t="s">
        <v>70</v>
      </c>
      <c r="B81" s="43"/>
      <c r="C81" s="44"/>
      <c r="D81" s="44"/>
      <c r="E81" s="45" t="s">
        <v>66</v>
      </c>
      <c r="F81" s="44"/>
      <c r="G81" s="44"/>
      <c r="H81" s="44"/>
      <c r="I81" s="44"/>
      <c r="J81" s="46"/>
    </row>
    <row r="82" ht="30">
      <c r="A82" s="36" t="s">
        <v>64</v>
      </c>
      <c r="B82" s="36">
        <v>20</v>
      </c>
      <c r="C82" s="37" t="s">
        <v>236</v>
      </c>
      <c r="D82" s="36" t="s">
        <v>66</v>
      </c>
      <c r="E82" s="38" t="s">
        <v>237</v>
      </c>
      <c r="F82" s="39" t="s">
        <v>100</v>
      </c>
      <c r="G82" s="40">
        <v>0.94499999999999995</v>
      </c>
      <c r="H82" s="41">
        <v>0</v>
      </c>
      <c r="I82" s="41">
        <f>ROUND(G82*H82,P4)</f>
        <v>0</v>
      </c>
      <c r="J82" s="36"/>
      <c r="O82" s="42">
        <f>I82*0.21</f>
        <v>0</v>
      </c>
      <c r="P82">
        <v>3</v>
      </c>
    </row>
    <row r="83">
      <c r="A83" s="36" t="s">
        <v>69</v>
      </c>
      <c r="B83" s="43"/>
      <c r="C83" s="44"/>
      <c r="D83" s="44"/>
      <c r="E83" s="45" t="s">
        <v>66</v>
      </c>
      <c r="F83" s="44"/>
      <c r="G83" s="44"/>
      <c r="H83" s="44"/>
      <c r="I83" s="44"/>
      <c r="J83" s="46"/>
    </row>
    <row r="84" ht="60">
      <c r="A84" s="36" t="s">
        <v>88</v>
      </c>
      <c r="B84" s="43"/>
      <c r="C84" s="44"/>
      <c r="D84" s="44"/>
      <c r="E84" s="47" t="s">
        <v>340</v>
      </c>
      <c r="F84" s="44"/>
      <c r="G84" s="44"/>
      <c r="H84" s="44"/>
      <c r="I84" s="44"/>
      <c r="J84" s="46"/>
    </row>
    <row r="85">
      <c r="A85" s="36" t="s">
        <v>70</v>
      </c>
      <c r="B85" s="43"/>
      <c r="C85" s="44"/>
      <c r="D85" s="44"/>
      <c r="E85" s="45" t="s">
        <v>66</v>
      </c>
      <c r="F85" s="44"/>
      <c r="G85" s="44"/>
      <c r="H85" s="44"/>
      <c r="I85" s="44"/>
      <c r="J85" s="46"/>
    </row>
    <row r="86">
      <c r="A86" s="36" t="s">
        <v>64</v>
      </c>
      <c r="B86" s="36">
        <v>21</v>
      </c>
      <c r="C86" s="37" t="s">
        <v>239</v>
      </c>
      <c r="D86" s="36" t="s">
        <v>66</v>
      </c>
      <c r="E86" s="38" t="s">
        <v>240</v>
      </c>
      <c r="F86" s="39" t="s">
        <v>100</v>
      </c>
      <c r="G86" s="40">
        <v>3.0449999999999999</v>
      </c>
      <c r="H86" s="41">
        <v>0</v>
      </c>
      <c r="I86" s="41">
        <f>ROUND(G86*H86,P4)</f>
        <v>0</v>
      </c>
      <c r="J86" s="36"/>
      <c r="O86" s="42">
        <f>I86*0.21</f>
        <v>0</v>
      </c>
      <c r="P86">
        <v>3</v>
      </c>
    </row>
    <row r="87">
      <c r="A87" s="36" t="s">
        <v>69</v>
      </c>
      <c r="B87" s="43"/>
      <c r="C87" s="44"/>
      <c r="D87" s="44"/>
      <c r="E87" s="45" t="s">
        <v>66</v>
      </c>
      <c r="F87" s="44"/>
      <c r="G87" s="44"/>
      <c r="H87" s="44"/>
      <c r="I87" s="44"/>
      <c r="J87" s="46"/>
    </row>
    <row r="88" ht="60">
      <c r="A88" s="36" t="s">
        <v>88</v>
      </c>
      <c r="B88" s="43"/>
      <c r="C88" s="44"/>
      <c r="D88" s="44"/>
      <c r="E88" s="47" t="s">
        <v>341</v>
      </c>
      <c r="F88" s="44"/>
      <c r="G88" s="44"/>
      <c r="H88" s="44"/>
      <c r="I88" s="44"/>
      <c r="J88" s="46"/>
    </row>
    <row r="89">
      <c r="A89" s="36" t="s">
        <v>70</v>
      </c>
      <c r="B89" s="43"/>
      <c r="C89" s="44"/>
      <c r="D89" s="44"/>
      <c r="E89" s="45" t="s">
        <v>66</v>
      </c>
      <c r="F89" s="44"/>
      <c r="G89" s="44"/>
      <c r="H89" s="44"/>
      <c r="I89" s="44"/>
      <c r="J89" s="46"/>
    </row>
    <row r="90">
      <c r="A90" s="36" t="s">
        <v>64</v>
      </c>
      <c r="B90" s="36">
        <v>22</v>
      </c>
      <c r="C90" s="37" t="s">
        <v>242</v>
      </c>
      <c r="D90" s="36" t="s">
        <v>66</v>
      </c>
      <c r="E90" s="38" t="s">
        <v>243</v>
      </c>
      <c r="F90" s="39" t="s">
        <v>100</v>
      </c>
      <c r="G90" s="40">
        <v>329.49000000000001</v>
      </c>
      <c r="H90" s="41">
        <v>0</v>
      </c>
      <c r="I90" s="41">
        <f>ROUND(G90*H90,P4)</f>
        <v>0</v>
      </c>
      <c r="J90" s="36"/>
      <c r="O90" s="42">
        <f>I90*0.21</f>
        <v>0</v>
      </c>
      <c r="P90">
        <v>3</v>
      </c>
    </row>
    <row r="91">
      <c r="A91" s="36" t="s">
        <v>69</v>
      </c>
      <c r="B91" s="43"/>
      <c r="C91" s="44"/>
      <c r="D91" s="44"/>
      <c r="E91" s="45" t="s">
        <v>66</v>
      </c>
      <c r="F91" s="44"/>
      <c r="G91" s="44"/>
      <c r="H91" s="44"/>
      <c r="I91" s="44"/>
      <c r="J91" s="46"/>
    </row>
    <row r="92" ht="60">
      <c r="A92" s="36" t="s">
        <v>88</v>
      </c>
      <c r="B92" s="43"/>
      <c r="C92" s="44"/>
      <c r="D92" s="44"/>
      <c r="E92" s="47" t="s">
        <v>342</v>
      </c>
      <c r="F92" s="44"/>
      <c r="G92" s="44"/>
      <c r="H92" s="44"/>
      <c r="I92" s="44"/>
      <c r="J92" s="46"/>
    </row>
    <row r="93">
      <c r="A93" s="36" t="s">
        <v>70</v>
      </c>
      <c r="B93" s="43"/>
      <c r="C93" s="44"/>
      <c r="D93" s="44"/>
      <c r="E93" s="45" t="s">
        <v>66</v>
      </c>
      <c r="F93" s="44"/>
      <c r="G93" s="44"/>
      <c r="H93" s="44"/>
      <c r="I93" s="44"/>
      <c r="J93" s="46"/>
    </row>
    <row r="94">
      <c r="A94" s="36" t="s">
        <v>64</v>
      </c>
      <c r="B94" s="36">
        <v>17</v>
      </c>
      <c r="C94" s="37" t="s">
        <v>245</v>
      </c>
      <c r="D94" s="36" t="s">
        <v>66</v>
      </c>
      <c r="E94" s="38" t="s">
        <v>246</v>
      </c>
      <c r="F94" s="39" t="s">
        <v>100</v>
      </c>
      <c r="G94" s="40">
        <v>319.30000000000001</v>
      </c>
      <c r="H94" s="41">
        <v>0</v>
      </c>
      <c r="I94" s="41">
        <f>ROUND(G94*H94,P4)</f>
        <v>0</v>
      </c>
      <c r="J94" s="36"/>
      <c r="O94" s="42">
        <f>I94*0.21</f>
        <v>0</v>
      </c>
      <c r="P94">
        <v>3</v>
      </c>
    </row>
    <row r="95">
      <c r="A95" s="36" t="s">
        <v>69</v>
      </c>
      <c r="B95" s="43"/>
      <c r="C95" s="44"/>
      <c r="D95" s="44"/>
      <c r="E95" s="45" t="s">
        <v>66</v>
      </c>
      <c r="F95" s="44"/>
      <c r="G95" s="44"/>
      <c r="H95" s="44"/>
      <c r="I95" s="44"/>
      <c r="J95" s="46"/>
    </row>
    <row r="96" ht="30">
      <c r="A96" s="36" t="s">
        <v>88</v>
      </c>
      <c r="B96" s="43"/>
      <c r="C96" s="44"/>
      <c r="D96" s="44"/>
      <c r="E96" s="47" t="s">
        <v>338</v>
      </c>
      <c r="F96" s="44"/>
      <c r="G96" s="44"/>
      <c r="H96" s="44"/>
      <c r="I96" s="44"/>
      <c r="J96" s="46"/>
    </row>
    <row r="97">
      <c r="A97" s="36" t="s">
        <v>70</v>
      </c>
      <c r="B97" s="43"/>
      <c r="C97" s="44"/>
      <c r="D97" s="44"/>
      <c r="E97" s="45" t="s">
        <v>66</v>
      </c>
      <c r="F97" s="44"/>
      <c r="G97" s="44"/>
      <c r="H97" s="44"/>
      <c r="I97" s="44"/>
      <c r="J97" s="46"/>
    </row>
    <row r="98">
      <c r="A98" s="36" t="s">
        <v>64</v>
      </c>
      <c r="B98" s="36">
        <v>18</v>
      </c>
      <c r="C98" s="37" t="s">
        <v>247</v>
      </c>
      <c r="D98" s="36" t="s">
        <v>66</v>
      </c>
      <c r="E98" s="38" t="s">
        <v>248</v>
      </c>
      <c r="F98" s="39" t="s">
        <v>117</v>
      </c>
      <c r="G98" s="40">
        <v>60</v>
      </c>
      <c r="H98" s="41">
        <v>0</v>
      </c>
      <c r="I98" s="41">
        <f>ROUND(G98*H98,P4)</f>
        <v>0</v>
      </c>
      <c r="J98" s="36"/>
      <c r="O98" s="42">
        <f>I98*0.21</f>
        <v>0</v>
      </c>
      <c r="P98">
        <v>3</v>
      </c>
    </row>
    <row r="99">
      <c r="A99" s="36" t="s">
        <v>69</v>
      </c>
      <c r="B99" s="43"/>
      <c r="C99" s="44"/>
      <c r="D99" s="44"/>
      <c r="E99" s="45" t="s">
        <v>66</v>
      </c>
      <c r="F99" s="44"/>
      <c r="G99" s="44"/>
      <c r="H99" s="44"/>
      <c r="I99" s="44"/>
      <c r="J99" s="46"/>
    </row>
    <row r="100" ht="30">
      <c r="A100" s="36" t="s">
        <v>88</v>
      </c>
      <c r="B100" s="43"/>
      <c r="C100" s="44"/>
      <c r="D100" s="44"/>
      <c r="E100" s="47" t="s">
        <v>343</v>
      </c>
      <c r="F100" s="44"/>
      <c r="G100" s="44"/>
      <c r="H100" s="44"/>
      <c r="I100" s="44"/>
      <c r="J100" s="46"/>
    </row>
    <row r="101">
      <c r="A101" s="36" t="s">
        <v>70</v>
      </c>
      <c r="B101" s="43"/>
      <c r="C101" s="44"/>
      <c r="D101" s="44"/>
      <c r="E101" s="45" t="s">
        <v>66</v>
      </c>
      <c r="F101" s="44"/>
      <c r="G101" s="44"/>
      <c r="H101" s="44"/>
      <c r="I101" s="44"/>
      <c r="J101" s="46"/>
    </row>
    <row r="102">
      <c r="A102" s="30" t="s">
        <v>61</v>
      </c>
      <c r="B102" s="31"/>
      <c r="C102" s="32" t="s">
        <v>344</v>
      </c>
      <c r="D102" s="33"/>
      <c r="E102" s="30" t="s">
        <v>345</v>
      </c>
      <c r="F102" s="33"/>
      <c r="G102" s="33"/>
      <c r="H102" s="33"/>
      <c r="I102" s="34">
        <f>SUMIFS(I103:I105,A103:A105,"P")</f>
        <v>0</v>
      </c>
      <c r="J102" s="35"/>
    </row>
    <row r="103">
      <c r="A103" s="36" t="s">
        <v>64</v>
      </c>
      <c r="B103" s="36">
        <v>34</v>
      </c>
      <c r="C103" s="37" t="s">
        <v>346</v>
      </c>
      <c r="D103" s="36" t="s">
        <v>66</v>
      </c>
      <c r="E103" s="38" t="s">
        <v>347</v>
      </c>
      <c r="F103" s="39" t="s">
        <v>117</v>
      </c>
      <c r="G103" s="40">
        <v>8</v>
      </c>
      <c r="H103" s="41">
        <v>0</v>
      </c>
      <c r="I103" s="41">
        <f>ROUND(G103*H103,P4)</f>
        <v>0</v>
      </c>
      <c r="J103" s="36"/>
      <c r="O103" s="42">
        <f>I103*0.21</f>
        <v>0</v>
      </c>
      <c r="P103">
        <v>3</v>
      </c>
    </row>
    <row r="104" ht="60">
      <c r="A104" s="36" t="s">
        <v>69</v>
      </c>
      <c r="B104" s="43"/>
      <c r="C104" s="44"/>
      <c r="D104" s="44"/>
      <c r="E104" s="38" t="s">
        <v>348</v>
      </c>
      <c r="F104" s="44"/>
      <c r="G104" s="44"/>
      <c r="H104" s="44"/>
      <c r="I104" s="44"/>
      <c r="J104" s="46"/>
    </row>
    <row r="105">
      <c r="A105" s="36" t="s">
        <v>70</v>
      </c>
      <c r="B105" s="43"/>
      <c r="C105" s="44"/>
      <c r="D105" s="44"/>
      <c r="E105" s="45" t="s">
        <v>66</v>
      </c>
      <c r="F105" s="44"/>
      <c r="G105" s="44"/>
      <c r="H105" s="44"/>
      <c r="I105" s="44"/>
      <c r="J105" s="46"/>
    </row>
    <row r="106">
      <c r="A106" s="30" t="s">
        <v>61</v>
      </c>
      <c r="B106" s="31"/>
      <c r="C106" s="32" t="s">
        <v>349</v>
      </c>
      <c r="D106" s="33"/>
      <c r="E106" s="30" t="s">
        <v>350</v>
      </c>
      <c r="F106" s="33"/>
      <c r="G106" s="33"/>
      <c r="H106" s="33"/>
      <c r="I106" s="34">
        <f>SUMIFS(I107:I114,A107:A114,"P")</f>
        <v>0</v>
      </c>
      <c r="J106" s="35"/>
    </row>
    <row r="107">
      <c r="A107" s="36" t="s">
        <v>64</v>
      </c>
      <c r="B107" s="36">
        <v>23</v>
      </c>
      <c r="C107" s="37" t="s">
        <v>351</v>
      </c>
      <c r="D107" s="36" t="s">
        <v>66</v>
      </c>
      <c r="E107" s="38" t="s">
        <v>352</v>
      </c>
      <c r="F107" s="39" t="s">
        <v>117</v>
      </c>
      <c r="G107" s="40">
        <v>32</v>
      </c>
      <c r="H107" s="41">
        <v>0</v>
      </c>
      <c r="I107" s="41">
        <f>ROUND(G107*H107,P4)</f>
        <v>0</v>
      </c>
      <c r="J107" s="36"/>
      <c r="O107" s="42">
        <f>I107*0.21</f>
        <v>0</v>
      </c>
      <c r="P107">
        <v>3</v>
      </c>
    </row>
    <row r="108">
      <c r="A108" s="36" t="s">
        <v>69</v>
      </c>
      <c r="B108" s="43"/>
      <c r="C108" s="44"/>
      <c r="D108" s="44"/>
      <c r="E108" s="45" t="s">
        <v>66</v>
      </c>
      <c r="F108" s="44"/>
      <c r="G108" s="44"/>
      <c r="H108" s="44"/>
      <c r="I108" s="44"/>
      <c r="J108" s="46"/>
    </row>
    <row r="109" ht="30">
      <c r="A109" s="36" t="s">
        <v>88</v>
      </c>
      <c r="B109" s="43"/>
      <c r="C109" s="44"/>
      <c r="D109" s="44"/>
      <c r="E109" s="47" t="s">
        <v>353</v>
      </c>
      <c r="F109" s="44"/>
      <c r="G109" s="44"/>
      <c r="H109" s="44"/>
      <c r="I109" s="44"/>
      <c r="J109" s="46"/>
    </row>
    <row r="110">
      <c r="A110" s="36" t="s">
        <v>70</v>
      </c>
      <c r="B110" s="43"/>
      <c r="C110" s="44"/>
      <c r="D110" s="44"/>
      <c r="E110" s="45" t="s">
        <v>66</v>
      </c>
      <c r="F110" s="44"/>
      <c r="G110" s="44"/>
      <c r="H110" s="44"/>
      <c r="I110" s="44"/>
      <c r="J110" s="46"/>
    </row>
    <row r="111" ht="30">
      <c r="A111" s="36" t="s">
        <v>64</v>
      </c>
      <c r="B111" s="36">
        <v>24</v>
      </c>
      <c r="C111" s="37" t="s">
        <v>354</v>
      </c>
      <c r="D111" s="36" t="s">
        <v>66</v>
      </c>
      <c r="E111" s="38" t="s">
        <v>355</v>
      </c>
      <c r="F111" s="39" t="s">
        <v>254</v>
      </c>
      <c r="G111" s="40">
        <v>4</v>
      </c>
      <c r="H111" s="41">
        <v>0</v>
      </c>
      <c r="I111" s="41">
        <f>ROUND(G111*H111,P4)</f>
        <v>0</v>
      </c>
      <c r="J111" s="36"/>
      <c r="O111" s="42">
        <f>I111*0.21</f>
        <v>0</v>
      </c>
      <c r="P111">
        <v>3</v>
      </c>
    </row>
    <row r="112">
      <c r="A112" s="36" t="s">
        <v>69</v>
      </c>
      <c r="B112" s="43"/>
      <c r="C112" s="44"/>
      <c r="D112" s="44"/>
      <c r="E112" s="45" t="s">
        <v>66</v>
      </c>
      <c r="F112" s="44"/>
      <c r="G112" s="44"/>
      <c r="H112" s="44"/>
      <c r="I112" s="44"/>
      <c r="J112" s="46"/>
    </row>
    <row r="113" ht="45">
      <c r="A113" s="36" t="s">
        <v>88</v>
      </c>
      <c r="B113" s="43"/>
      <c r="C113" s="44"/>
      <c r="D113" s="44"/>
      <c r="E113" s="47" t="s">
        <v>356</v>
      </c>
      <c r="F113" s="44"/>
      <c r="G113" s="44"/>
      <c r="H113" s="44"/>
      <c r="I113" s="44"/>
      <c r="J113" s="46"/>
    </row>
    <row r="114">
      <c r="A114" s="36" t="s">
        <v>70</v>
      </c>
      <c r="B114" s="43"/>
      <c r="C114" s="44"/>
      <c r="D114" s="44"/>
      <c r="E114" s="45" t="s">
        <v>66</v>
      </c>
      <c r="F114" s="44"/>
      <c r="G114" s="44"/>
      <c r="H114" s="44"/>
      <c r="I114" s="44"/>
      <c r="J114" s="46"/>
    </row>
    <row r="115">
      <c r="A115" s="30" t="s">
        <v>61</v>
      </c>
      <c r="B115" s="31"/>
      <c r="C115" s="32" t="s">
        <v>250</v>
      </c>
      <c r="D115" s="33"/>
      <c r="E115" s="30" t="s">
        <v>251</v>
      </c>
      <c r="F115" s="33"/>
      <c r="G115" s="33"/>
      <c r="H115" s="33"/>
      <c r="I115" s="34">
        <f>SUMIFS(I116:I143,A116:A143,"P")</f>
        <v>0</v>
      </c>
      <c r="J115" s="35"/>
    </row>
    <row r="116">
      <c r="A116" s="36" t="s">
        <v>64</v>
      </c>
      <c r="B116" s="36">
        <v>27</v>
      </c>
      <c r="C116" s="37" t="s">
        <v>252</v>
      </c>
      <c r="D116" s="36" t="s">
        <v>66</v>
      </c>
      <c r="E116" s="38" t="s">
        <v>253</v>
      </c>
      <c r="F116" s="39" t="s">
        <v>254</v>
      </c>
      <c r="G116" s="40">
        <v>464.50799999999998</v>
      </c>
      <c r="H116" s="41">
        <v>0</v>
      </c>
      <c r="I116" s="41">
        <f>ROUND(G116*H116,P4)</f>
        <v>0</v>
      </c>
      <c r="J116" s="36"/>
      <c r="O116" s="42">
        <f>I116*0.21</f>
        <v>0</v>
      </c>
      <c r="P116">
        <v>3</v>
      </c>
    </row>
    <row r="117">
      <c r="A117" s="36" t="s">
        <v>69</v>
      </c>
      <c r="B117" s="43"/>
      <c r="C117" s="44"/>
      <c r="D117" s="44"/>
      <c r="E117" s="45" t="s">
        <v>66</v>
      </c>
      <c r="F117" s="44"/>
      <c r="G117" s="44"/>
      <c r="H117" s="44"/>
      <c r="I117" s="44"/>
      <c r="J117" s="46"/>
    </row>
    <row r="118" ht="120">
      <c r="A118" s="36" t="s">
        <v>88</v>
      </c>
      <c r="B118" s="43"/>
      <c r="C118" s="44"/>
      <c r="D118" s="44"/>
      <c r="E118" s="47" t="s">
        <v>357</v>
      </c>
      <c r="F118" s="44"/>
      <c r="G118" s="44"/>
      <c r="H118" s="44"/>
      <c r="I118" s="44"/>
      <c r="J118" s="46"/>
    </row>
    <row r="119">
      <c r="A119" s="36" t="s">
        <v>70</v>
      </c>
      <c r="B119" s="43"/>
      <c r="C119" s="44"/>
      <c r="D119" s="44"/>
      <c r="E119" s="45" t="s">
        <v>66</v>
      </c>
      <c r="F119" s="44"/>
      <c r="G119" s="44"/>
      <c r="H119" s="44"/>
      <c r="I119" s="44"/>
      <c r="J119" s="46"/>
    </row>
    <row r="120">
      <c r="A120" s="36" t="s">
        <v>64</v>
      </c>
      <c r="B120" s="36">
        <v>28</v>
      </c>
      <c r="C120" s="37" t="s">
        <v>256</v>
      </c>
      <c r="D120" s="36" t="s">
        <v>66</v>
      </c>
      <c r="E120" s="38" t="s">
        <v>257</v>
      </c>
      <c r="F120" s="39" t="s">
        <v>254</v>
      </c>
      <c r="G120" s="40">
        <v>224.298</v>
      </c>
      <c r="H120" s="41">
        <v>0</v>
      </c>
      <c r="I120" s="41">
        <f>ROUND(G120*H120,P4)</f>
        <v>0</v>
      </c>
      <c r="J120" s="36"/>
      <c r="O120" s="42">
        <f>I120*0.21</f>
        <v>0</v>
      </c>
      <c r="P120">
        <v>3</v>
      </c>
    </row>
    <row r="121">
      <c r="A121" s="36" t="s">
        <v>69</v>
      </c>
      <c r="B121" s="43"/>
      <c r="C121" s="44"/>
      <c r="D121" s="44"/>
      <c r="E121" s="45" t="s">
        <v>66</v>
      </c>
      <c r="F121" s="44"/>
      <c r="G121" s="44"/>
      <c r="H121" s="44"/>
      <c r="I121" s="44"/>
      <c r="J121" s="46"/>
    </row>
    <row r="122" ht="105">
      <c r="A122" s="36" t="s">
        <v>88</v>
      </c>
      <c r="B122" s="43"/>
      <c r="C122" s="44"/>
      <c r="D122" s="44"/>
      <c r="E122" s="47" t="s">
        <v>358</v>
      </c>
      <c r="F122" s="44"/>
      <c r="G122" s="44"/>
      <c r="H122" s="44"/>
      <c r="I122" s="44"/>
      <c r="J122" s="46"/>
    </row>
    <row r="123">
      <c r="A123" s="36" t="s">
        <v>70</v>
      </c>
      <c r="B123" s="43"/>
      <c r="C123" s="44"/>
      <c r="D123" s="44"/>
      <c r="E123" s="45" t="s">
        <v>66</v>
      </c>
      <c r="F123" s="44"/>
      <c r="G123" s="44"/>
      <c r="H123" s="44"/>
      <c r="I123" s="44"/>
      <c r="J123" s="46"/>
    </row>
    <row r="124">
      <c r="A124" s="36" t="s">
        <v>64</v>
      </c>
      <c r="B124" s="36">
        <v>29</v>
      </c>
      <c r="C124" s="37" t="s">
        <v>259</v>
      </c>
      <c r="D124" s="36" t="s">
        <v>66</v>
      </c>
      <c r="E124" s="38" t="s">
        <v>260</v>
      </c>
      <c r="F124" s="39" t="s">
        <v>254</v>
      </c>
      <c r="G124" s="40">
        <v>6.2220000000000004</v>
      </c>
      <c r="H124" s="41">
        <v>0</v>
      </c>
      <c r="I124" s="41">
        <f>ROUND(G124*H124,P4)</f>
        <v>0</v>
      </c>
      <c r="J124" s="36"/>
      <c r="O124" s="42">
        <f>I124*0.21</f>
        <v>0</v>
      </c>
      <c r="P124">
        <v>3</v>
      </c>
    </row>
    <row r="125">
      <c r="A125" s="36" t="s">
        <v>69</v>
      </c>
      <c r="B125" s="43"/>
      <c r="C125" s="44"/>
      <c r="D125" s="44"/>
      <c r="E125" s="45" t="s">
        <v>66</v>
      </c>
      <c r="F125" s="44"/>
      <c r="G125" s="44"/>
      <c r="H125" s="44"/>
      <c r="I125" s="44"/>
      <c r="J125" s="46"/>
    </row>
    <row r="126" ht="105">
      <c r="A126" s="36" t="s">
        <v>88</v>
      </c>
      <c r="B126" s="43"/>
      <c r="C126" s="44"/>
      <c r="D126" s="44"/>
      <c r="E126" s="47" t="s">
        <v>359</v>
      </c>
      <c r="F126" s="44"/>
      <c r="G126" s="44"/>
      <c r="H126" s="44"/>
      <c r="I126" s="44"/>
      <c r="J126" s="46"/>
    </row>
    <row r="127">
      <c r="A127" s="36" t="s">
        <v>70</v>
      </c>
      <c r="B127" s="43"/>
      <c r="C127" s="44"/>
      <c r="D127" s="44"/>
      <c r="E127" s="45" t="s">
        <v>66</v>
      </c>
      <c r="F127" s="44"/>
      <c r="G127" s="44"/>
      <c r="H127" s="44"/>
      <c r="I127" s="44"/>
      <c r="J127" s="46"/>
    </row>
    <row r="128">
      <c r="A128" s="36" t="s">
        <v>64</v>
      </c>
      <c r="B128" s="36">
        <v>30</v>
      </c>
      <c r="C128" s="37" t="s">
        <v>360</v>
      </c>
      <c r="D128" s="36" t="s">
        <v>66</v>
      </c>
      <c r="E128" s="38" t="s">
        <v>361</v>
      </c>
      <c r="F128" s="39" t="s">
        <v>254</v>
      </c>
      <c r="G128" s="40">
        <v>1.02</v>
      </c>
      <c r="H128" s="41">
        <v>0</v>
      </c>
      <c r="I128" s="41">
        <f>ROUND(G128*H128,P4)</f>
        <v>0</v>
      </c>
      <c r="J128" s="36"/>
      <c r="O128" s="42">
        <f>I128*0.21</f>
        <v>0</v>
      </c>
      <c r="P128">
        <v>3</v>
      </c>
    </row>
    <row r="129">
      <c r="A129" s="36" t="s">
        <v>69</v>
      </c>
      <c r="B129" s="43"/>
      <c r="C129" s="44"/>
      <c r="D129" s="44"/>
      <c r="E129" s="45" t="s">
        <v>66</v>
      </c>
      <c r="F129" s="44"/>
      <c r="G129" s="44"/>
      <c r="H129" s="44"/>
      <c r="I129" s="44"/>
      <c r="J129" s="46"/>
    </row>
    <row r="130" ht="105">
      <c r="A130" s="36" t="s">
        <v>88</v>
      </c>
      <c r="B130" s="43"/>
      <c r="C130" s="44"/>
      <c r="D130" s="44"/>
      <c r="E130" s="47" t="s">
        <v>362</v>
      </c>
      <c r="F130" s="44"/>
      <c r="G130" s="44"/>
      <c r="H130" s="44"/>
      <c r="I130" s="44"/>
      <c r="J130" s="46"/>
    </row>
    <row r="131">
      <c r="A131" s="36" t="s">
        <v>70</v>
      </c>
      <c r="B131" s="43"/>
      <c r="C131" s="44"/>
      <c r="D131" s="44"/>
      <c r="E131" s="45" t="s">
        <v>66</v>
      </c>
      <c r="F131" s="44"/>
      <c r="G131" s="44"/>
      <c r="H131" s="44"/>
      <c r="I131" s="44"/>
      <c r="J131" s="46"/>
    </row>
    <row r="132">
      <c r="A132" s="36" t="s">
        <v>64</v>
      </c>
      <c r="B132" s="36">
        <v>31</v>
      </c>
      <c r="C132" s="37" t="s">
        <v>262</v>
      </c>
      <c r="D132" s="36" t="s">
        <v>66</v>
      </c>
      <c r="E132" s="38" t="s">
        <v>263</v>
      </c>
      <c r="F132" s="39" t="s">
        <v>254</v>
      </c>
      <c r="G132" s="40">
        <v>1.02</v>
      </c>
      <c r="H132" s="41">
        <v>0</v>
      </c>
      <c r="I132" s="41">
        <f>ROUND(G132*H132,P4)</f>
        <v>0</v>
      </c>
      <c r="J132" s="36"/>
      <c r="O132" s="42">
        <f>I132*0.21</f>
        <v>0</v>
      </c>
      <c r="P132">
        <v>3</v>
      </c>
    </row>
    <row r="133">
      <c r="A133" s="36" t="s">
        <v>69</v>
      </c>
      <c r="B133" s="43"/>
      <c r="C133" s="44"/>
      <c r="D133" s="44"/>
      <c r="E133" s="45" t="s">
        <v>66</v>
      </c>
      <c r="F133" s="44"/>
      <c r="G133" s="44"/>
      <c r="H133" s="44"/>
      <c r="I133" s="44"/>
      <c r="J133" s="46"/>
    </row>
    <row r="134" ht="105">
      <c r="A134" s="36" t="s">
        <v>88</v>
      </c>
      <c r="B134" s="43"/>
      <c r="C134" s="44"/>
      <c r="D134" s="44"/>
      <c r="E134" s="47" t="s">
        <v>264</v>
      </c>
      <c r="F134" s="44"/>
      <c r="G134" s="44"/>
      <c r="H134" s="44"/>
      <c r="I134" s="44"/>
      <c r="J134" s="46"/>
    </row>
    <row r="135">
      <c r="A135" s="36" t="s">
        <v>70</v>
      </c>
      <c r="B135" s="43"/>
      <c r="C135" s="44"/>
      <c r="D135" s="44"/>
      <c r="E135" s="45" t="s">
        <v>66</v>
      </c>
      <c r="F135" s="44"/>
      <c r="G135" s="44"/>
      <c r="H135" s="44"/>
      <c r="I135" s="44"/>
      <c r="J135" s="46"/>
    </row>
    <row r="136">
      <c r="A136" s="36" t="s">
        <v>64</v>
      </c>
      <c r="B136" s="36">
        <v>25</v>
      </c>
      <c r="C136" s="37" t="s">
        <v>265</v>
      </c>
      <c r="D136" s="36" t="s">
        <v>66</v>
      </c>
      <c r="E136" s="38" t="s">
        <v>266</v>
      </c>
      <c r="F136" s="39" t="s">
        <v>117</v>
      </c>
      <c r="G136" s="40">
        <v>227.69999999999999</v>
      </c>
      <c r="H136" s="41">
        <v>0</v>
      </c>
      <c r="I136" s="41">
        <f>ROUND(G136*H136,P4)</f>
        <v>0</v>
      </c>
      <c r="J136" s="36"/>
      <c r="O136" s="42">
        <f>I136*0.21</f>
        <v>0</v>
      </c>
      <c r="P136">
        <v>3</v>
      </c>
    </row>
    <row r="137">
      <c r="A137" s="36" t="s">
        <v>69</v>
      </c>
      <c r="B137" s="43"/>
      <c r="C137" s="44"/>
      <c r="D137" s="44"/>
      <c r="E137" s="45" t="s">
        <v>66</v>
      </c>
      <c r="F137" s="44"/>
      <c r="G137" s="44"/>
      <c r="H137" s="44"/>
      <c r="I137" s="44"/>
      <c r="J137" s="46"/>
    </row>
    <row r="138" ht="75">
      <c r="A138" s="36" t="s">
        <v>88</v>
      </c>
      <c r="B138" s="43"/>
      <c r="C138" s="44"/>
      <c r="D138" s="44"/>
      <c r="E138" s="47" t="s">
        <v>363</v>
      </c>
      <c r="F138" s="44"/>
      <c r="G138" s="44"/>
      <c r="H138" s="44"/>
      <c r="I138" s="44"/>
      <c r="J138" s="46"/>
    </row>
    <row r="139">
      <c r="A139" s="36" t="s">
        <v>70</v>
      </c>
      <c r="B139" s="43"/>
      <c r="C139" s="44"/>
      <c r="D139" s="44"/>
      <c r="E139" s="45" t="s">
        <v>66</v>
      </c>
      <c r="F139" s="44"/>
      <c r="G139" s="44"/>
      <c r="H139" s="44"/>
      <c r="I139" s="44"/>
      <c r="J139" s="46"/>
    </row>
    <row r="140" ht="30">
      <c r="A140" s="36" t="s">
        <v>64</v>
      </c>
      <c r="B140" s="36">
        <v>26</v>
      </c>
      <c r="C140" s="37" t="s">
        <v>268</v>
      </c>
      <c r="D140" s="36" t="s">
        <v>66</v>
      </c>
      <c r="E140" s="38" t="s">
        <v>269</v>
      </c>
      <c r="F140" s="39" t="s">
        <v>117</v>
      </c>
      <c r="G140" s="40">
        <v>228</v>
      </c>
      <c r="H140" s="41">
        <v>0</v>
      </c>
      <c r="I140" s="41">
        <f>ROUND(G140*H140,P4)</f>
        <v>0</v>
      </c>
      <c r="J140" s="36"/>
      <c r="O140" s="42">
        <f>I140*0.21</f>
        <v>0</v>
      </c>
      <c r="P140">
        <v>3</v>
      </c>
    </row>
    <row r="141">
      <c r="A141" s="36" t="s">
        <v>69</v>
      </c>
      <c r="B141" s="43"/>
      <c r="C141" s="44"/>
      <c r="D141" s="44"/>
      <c r="E141" s="45" t="s">
        <v>66</v>
      </c>
      <c r="F141" s="44"/>
      <c r="G141" s="44"/>
      <c r="H141" s="44"/>
      <c r="I141" s="44"/>
      <c r="J141" s="46"/>
    </row>
    <row r="142" ht="150">
      <c r="A142" s="36" t="s">
        <v>88</v>
      </c>
      <c r="B142" s="43"/>
      <c r="C142" s="44"/>
      <c r="D142" s="44"/>
      <c r="E142" s="47" t="s">
        <v>364</v>
      </c>
      <c r="F142" s="44"/>
      <c r="G142" s="44"/>
      <c r="H142" s="44"/>
      <c r="I142" s="44"/>
      <c r="J142" s="46"/>
    </row>
    <row r="143">
      <c r="A143" s="36" t="s">
        <v>70</v>
      </c>
      <c r="B143" s="43"/>
      <c r="C143" s="44"/>
      <c r="D143" s="44"/>
      <c r="E143" s="45" t="s">
        <v>66</v>
      </c>
      <c r="F143" s="44"/>
      <c r="G143" s="44"/>
      <c r="H143" s="44"/>
      <c r="I143" s="44"/>
      <c r="J143" s="46"/>
    </row>
    <row r="144">
      <c r="A144" s="30" t="s">
        <v>61</v>
      </c>
      <c r="B144" s="31"/>
      <c r="C144" s="32" t="s">
        <v>274</v>
      </c>
      <c r="D144" s="33"/>
      <c r="E144" s="30" t="s">
        <v>275</v>
      </c>
      <c r="F144" s="33"/>
      <c r="G144" s="33"/>
      <c r="H144" s="33"/>
      <c r="I144" s="34">
        <f>SUMIFS(I145:I147,A145:A147,"P")</f>
        <v>0</v>
      </c>
      <c r="J144" s="35"/>
    </row>
    <row r="145" ht="30">
      <c r="A145" s="36" t="s">
        <v>64</v>
      </c>
      <c r="B145" s="36">
        <v>32</v>
      </c>
      <c r="C145" s="37" t="s">
        <v>276</v>
      </c>
      <c r="D145" s="36" t="s">
        <v>66</v>
      </c>
      <c r="E145" s="38" t="s">
        <v>277</v>
      </c>
      <c r="F145" s="39" t="s">
        <v>117</v>
      </c>
      <c r="G145" s="40">
        <v>6.5</v>
      </c>
      <c r="H145" s="41">
        <v>0</v>
      </c>
      <c r="I145" s="41">
        <f>ROUND(G145*H145,P4)</f>
        <v>0</v>
      </c>
      <c r="J145" s="36"/>
      <c r="O145" s="42">
        <f>I145*0.21</f>
        <v>0</v>
      </c>
      <c r="P145">
        <v>3</v>
      </c>
    </row>
    <row r="146">
      <c r="A146" s="36" t="s">
        <v>69</v>
      </c>
      <c r="B146" s="43"/>
      <c r="C146" s="44"/>
      <c r="D146" s="44"/>
      <c r="E146" s="45" t="s">
        <v>66</v>
      </c>
      <c r="F146" s="44"/>
      <c r="G146" s="44"/>
      <c r="H146" s="44"/>
      <c r="I146" s="44"/>
      <c r="J146" s="46"/>
    </row>
    <row r="147">
      <c r="A147" s="36" t="s">
        <v>70</v>
      </c>
      <c r="B147" s="43"/>
      <c r="C147" s="44"/>
      <c r="D147" s="44"/>
      <c r="E147" s="45" t="s">
        <v>66</v>
      </c>
      <c r="F147" s="44"/>
      <c r="G147" s="44"/>
      <c r="H147" s="44"/>
      <c r="I147" s="44"/>
      <c r="J147" s="46"/>
    </row>
    <row r="148">
      <c r="A148" s="30" t="s">
        <v>61</v>
      </c>
      <c r="B148" s="31"/>
      <c r="C148" s="32" t="s">
        <v>152</v>
      </c>
      <c r="D148" s="33"/>
      <c r="E148" s="30" t="s">
        <v>153</v>
      </c>
      <c r="F148" s="33"/>
      <c r="G148" s="33"/>
      <c r="H148" s="33"/>
      <c r="I148" s="34">
        <f>SUMIFS(I149:I152,A149:A152,"P")</f>
        <v>0</v>
      </c>
      <c r="J148" s="35"/>
    </row>
    <row r="149">
      <c r="A149" s="36" t="s">
        <v>64</v>
      </c>
      <c r="B149" s="36">
        <v>33</v>
      </c>
      <c r="C149" s="37" t="s">
        <v>278</v>
      </c>
      <c r="D149" s="36" t="s">
        <v>66</v>
      </c>
      <c r="E149" s="38" t="s">
        <v>279</v>
      </c>
      <c r="F149" s="39" t="s">
        <v>123</v>
      </c>
      <c r="G149" s="40">
        <v>387.0994</v>
      </c>
      <c r="H149" s="41">
        <v>0</v>
      </c>
      <c r="I149" s="41">
        <f>ROUND(G149*H149,P4)</f>
        <v>0</v>
      </c>
      <c r="J149" s="36"/>
      <c r="O149" s="42">
        <f>I149*0.21</f>
        <v>0</v>
      </c>
      <c r="P149">
        <v>3</v>
      </c>
    </row>
    <row r="150">
      <c r="A150" s="36" t="s">
        <v>69</v>
      </c>
      <c r="B150" s="43"/>
      <c r="C150" s="44"/>
      <c r="D150" s="44"/>
      <c r="E150" s="45" t="s">
        <v>66</v>
      </c>
      <c r="F150" s="44"/>
      <c r="G150" s="44"/>
      <c r="H150" s="44"/>
      <c r="I150" s="44"/>
      <c r="J150" s="46"/>
    </row>
    <row r="151" ht="45">
      <c r="A151" s="36" t="s">
        <v>88</v>
      </c>
      <c r="B151" s="43"/>
      <c r="C151" s="44"/>
      <c r="D151" s="44"/>
      <c r="E151" s="47" t="s">
        <v>365</v>
      </c>
      <c r="F151" s="44"/>
      <c r="G151" s="44"/>
      <c r="H151" s="44"/>
      <c r="I151" s="44"/>
      <c r="J151" s="46"/>
    </row>
    <row r="152">
      <c r="A152" s="36" t="s">
        <v>70</v>
      </c>
      <c r="B152" s="43"/>
      <c r="C152" s="44"/>
      <c r="D152" s="44"/>
      <c r="E152" s="45" t="s">
        <v>66</v>
      </c>
      <c r="F152" s="44"/>
      <c r="G152" s="44"/>
      <c r="H152" s="44"/>
      <c r="I152" s="44"/>
      <c r="J152" s="46"/>
    </row>
    <row r="153">
      <c r="A153" s="30" t="s">
        <v>61</v>
      </c>
      <c r="B153" s="31"/>
      <c r="C153" s="32" t="s">
        <v>281</v>
      </c>
      <c r="D153" s="33"/>
      <c r="E153" s="30" t="s">
        <v>282</v>
      </c>
      <c r="F153" s="33"/>
      <c r="G153" s="33"/>
      <c r="H153" s="33"/>
      <c r="I153" s="34">
        <f>SUMIFS(I154:I161,A154:A161,"P")</f>
        <v>0</v>
      </c>
      <c r="J153" s="35"/>
    </row>
    <row r="154">
      <c r="A154" s="36" t="s">
        <v>64</v>
      </c>
      <c r="B154" s="36">
        <v>35</v>
      </c>
      <c r="C154" s="37" t="s">
        <v>283</v>
      </c>
      <c r="D154" s="36" t="s">
        <v>66</v>
      </c>
      <c r="E154" s="38" t="s">
        <v>284</v>
      </c>
      <c r="F154" s="39" t="s">
        <v>123</v>
      </c>
      <c r="G154" s="40">
        <v>9.0221999999999998</v>
      </c>
      <c r="H154" s="41">
        <v>0</v>
      </c>
      <c r="I154" s="41">
        <f>ROUND(G154*H154,P4)</f>
        <v>0</v>
      </c>
      <c r="J154" s="36"/>
      <c r="O154" s="42">
        <f>I154*0.21</f>
        <v>0</v>
      </c>
      <c r="P154">
        <v>3</v>
      </c>
    </row>
    <row r="155" ht="120">
      <c r="A155" s="36" t="s">
        <v>69</v>
      </c>
      <c r="B155" s="43"/>
      <c r="C155" s="44"/>
      <c r="D155" s="44"/>
      <c r="E155" s="38" t="s">
        <v>285</v>
      </c>
      <c r="F155" s="44"/>
      <c r="G155" s="44"/>
      <c r="H155" s="44"/>
      <c r="I155" s="44"/>
      <c r="J155" s="46"/>
    </row>
    <row r="156" ht="45">
      <c r="A156" s="36" t="s">
        <v>88</v>
      </c>
      <c r="B156" s="43"/>
      <c r="C156" s="44"/>
      <c r="D156" s="44"/>
      <c r="E156" s="47" t="s">
        <v>366</v>
      </c>
      <c r="F156" s="44"/>
      <c r="G156" s="44"/>
      <c r="H156" s="44"/>
      <c r="I156" s="44"/>
      <c r="J156" s="46"/>
    </row>
    <row r="157">
      <c r="A157" s="36" t="s">
        <v>70</v>
      </c>
      <c r="B157" s="43"/>
      <c r="C157" s="44"/>
      <c r="D157" s="44"/>
      <c r="E157" s="45" t="s">
        <v>66</v>
      </c>
      <c r="F157" s="44"/>
      <c r="G157" s="44"/>
      <c r="H157" s="44"/>
      <c r="I157" s="44"/>
      <c r="J157" s="46"/>
    </row>
    <row r="158">
      <c r="A158" s="36" t="s">
        <v>64</v>
      </c>
      <c r="B158" s="36">
        <v>36</v>
      </c>
      <c r="C158" s="37" t="s">
        <v>287</v>
      </c>
      <c r="D158" s="36" t="s">
        <v>66</v>
      </c>
      <c r="E158" s="38" t="s">
        <v>288</v>
      </c>
      <c r="F158" s="39" t="s">
        <v>123</v>
      </c>
      <c r="G158" s="40">
        <v>9.0221999999999998</v>
      </c>
      <c r="H158" s="41">
        <v>0</v>
      </c>
      <c r="I158" s="41">
        <f>ROUND(G158*H158,P4)</f>
        <v>0</v>
      </c>
      <c r="J158" s="36"/>
      <c r="O158" s="42">
        <f>I158*0.21</f>
        <v>0</v>
      </c>
      <c r="P158">
        <v>3</v>
      </c>
    </row>
    <row r="159">
      <c r="A159" s="36" t="s">
        <v>69</v>
      </c>
      <c r="B159" s="43"/>
      <c r="C159" s="44"/>
      <c r="D159" s="44"/>
      <c r="E159" s="45" t="s">
        <v>66</v>
      </c>
      <c r="F159" s="44"/>
      <c r="G159" s="44"/>
      <c r="H159" s="44"/>
      <c r="I159" s="44"/>
      <c r="J159" s="46"/>
    </row>
    <row r="160" ht="45">
      <c r="A160" s="36" t="s">
        <v>88</v>
      </c>
      <c r="B160" s="43"/>
      <c r="C160" s="44"/>
      <c r="D160" s="44"/>
      <c r="E160" s="47" t="s">
        <v>366</v>
      </c>
      <c r="F160" s="44"/>
      <c r="G160" s="44"/>
      <c r="H160" s="44"/>
      <c r="I160" s="44"/>
      <c r="J160" s="46"/>
    </row>
    <row r="161">
      <c r="A161" s="36" t="s">
        <v>70</v>
      </c>
      <c r="B161" s="48"/>
      <c r="C161" s="49"/>
      <c r="D161" s="49"/>
      <c r="E161" s="50" t="s">
        <v>66</v>
      </c>
      <c r="F161" s="49"/>
      <c r="G161" s="49"/>
      <c r="H161" s="49"/>
      <c r="I161" s="49"/>
      <c r="J161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23</v>
      </c>
      <c r="I3" s="24">
        <f>SUMIFS(I9:I41,A9:A41,"SD")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15</v>
      </c>
      <c r="D4" s="21"/>
      <c r="E4" s="22" t="s">
        <v>183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48</v>
      </c>
      <c r="B5" s="19" t="s">
        <v>49</v>
      </c>
      <c r="C5" s="20" t="s">
        <v>23</v>
      </c>
      <c r="D5" s="21"/>
      <c r="E5" s="22" t="s">
        <v>24</v>
      </c>
      <c r="F5" s="16"/>
      <c r="G5" s="16"/>
      <c r="H5" s="16"/>
      <c r="I5" s="16"/>
      <c r="J5" s="18"/>
      <c r="O5">
        <v>0.20999999999999999</v>
      </c>
    </row>
    <row r="6">
      <c r="A6" s="25" t="s">
        <v>50</v>
      </c>
      <c r="B6" s="26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  <c r="J6" s="27" t="s">
        <v>58</v>
      </c>
    </row>
    <row r="7">
      <c r="A7" s="25"/>
      <c r="B7" s="26"/>
      <c r="C7" s="7"/>
      <c r="D7" s="7"/>
      <c r="E7" s="7"/>
      <c r="F7" s="7"/>
      <c r="G7" s="7"/>
      <c r="H7" s="7" t="s">
        <v>59</v>
      </c>
      <c r="I7" s="7" t="s">
        <v>60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61</v>
      </c>
      <c r="B9" s="31"/>
      <c r="C9" s="32" t="s">
        <v>289</v>
      </c>
      <c r="D9" s="33"/>
      <c r="E9" s="30" t="s">
        <v>185</v>
      </c>
      <c r="F9" s="33"/>
      <c r="G9" s="33"/>
      <c r="H9" s="33"/>
      <c r="I9" s="34">
        <f>SUMIFS(I10:I41,A10:A41,"P")</f>
        <v>0</v>
      </c>
      <c r="J9" s="35"/>
    </row>
    <row r="10">
      <c r="A10" s="36" t="s">
        <v>64</v>
      </c>
      <c r="B10" s="36">
        <v>8</v>
      </c>
      <c r="C10" s="37" t="s">
        <v>290</v>
      </c>
      <c r="D10" s="36" t="s">
        <v>66</v>
      </c>
      <c r="E10" s="38" t="s">
        <v>291</v>
      </c>
      <c r="F10" s="39" t="s">
        <v>292</v>
      </c>
      <c r="G10" s="40">
        <v>61.112699999999997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69</v>
      </c>
      <c r="B11" s="43"/>
      <c r="C11" s="44"/>
      <c r="D11" s="44"/>
      <c r="E11" s="45" t="s">
        <v>66</v>
      </c>
      <c r="F11" s="44"/>
      <c r="G11" s="44"/>
      <c r="H11" s="44"/>
      <c r="I11" s="44"/>
      <c r="J11" s="46"/>
    </row>
    <row r="12" ht="105">
      <c r="A12" s="36" t="s">
        <v>88</v>
      </c>
      <c r="B12" s="43"/>
      <c r="C12" s="44"/>
      <c r="D12" s="44"/>
      <c r="E12" s="47" t="s">
        <v>367</v>
      </c>
      <c r="F12" s="44"/>
      <c r="G12" s="44"/>
      <c r="H12" s="44"/>
      <c r="I12" s="44"/>
      <c r="J12" s="46"/>
    </row>
    <row r="13">
      <c r="A13" s="36" t="s">
        <v>70</v>
      </c>
      <c r="B13" s="43"/>
      <c r="C13" s="44"/>
      <c r="D13" s="44"/>
      <c r="E13" s="45" t="s">
        <v>66</v>
      </c>
      <c r="F13" s="44"/>
      <c r="G13" s="44"/>
      <c r="H13" s="44"/>
      <c r="I13" s="44"/>
      <c r="J13" s="46"/>
    </row>
    <row r="14">
      <c r="A14" s="36" t="s">
        <v>64</v>
      </c>
      <c r="B14" s="36">
        <v>1</v>
      </c>
      <c r="C14" s="37" t="s">
        <v>204</v>
      </c>
      <c r="D14" s="36" t="s">
        <v>66</v>
      </c>
      <c r="E14" s="38" t="s">
        <v>205</v>
      </c>
      <c r="F14" s="39" t="s">
        <v>95</v>
      </c>
      <c r="G14" s="40">
        <v>61.729999999999997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69</v>
      </c>
      <c r="B15" s="43"/>
      <c r="C15" s="44"/>
      <c r="D15" s="44"/>
      <c r="E15" s="45" t="s">
        <v>66</v>
      </c>
      <c r="F15" s="44"/>
      <c r="G15" s="44"/>
      <c r="H15" s="44"/>
      <c r="I15" s="44"/>
      <c r="J15" s="46"/>
    </row>
    <row r="16" ht="60">
      <c r="A16" s="36" t="s">
        <v>88</v>
      </c>
      <c r="B16" s="43"/>
      <c r="C16" s="44"/>
      <c r="D16" s="44"/>
      <c r="E16" s="47" t="s">
        <v>368</v>
      </c>
      <c r="F16" s="44"/>
      <c r="G16" s="44"/>
      <c r="H16" s="44"/>
      <c r="I16" s="44"/>
      <c r="J16" s="46"/>
    </row>
    <row r="17">
      <c r="A17" s="36" t="s">
        <v>70</v>
      </c>
      <c r="B17" s="43"/>
      <c r="C17" s="44"/>
      <c r="D17" s="44"/>
      <c r="E17" s="45" t="s">
        <v>66</v>
      </c>
      <c r="F17" s="44"/>
      <c r="G17" s="44"/>
      <c r="H17" s="44"/>
      <c r="I17" s="44"/>
      <c r="J17" s="46"/>
    </row>
    <row r="18">
      <c r="A18" s="36" t="s">
        <v>64</v>
      </c>
      <c r="B18" s="36">
        <v>2</v>
      </c>
      <c r="C18" s="37" t="s">
        <v>207</v>
      </c>
      <c r="D18" s="36" t="s">
        <v>66</v>
      </c>
      <c r="E18" s="38" t="s">
        <v>208</v>
      </c>
      <c r="F18" s="39" t="s">
        <v>95</v>
      </c>
      <c r="G18" s="40">
        <v>61.729999999999997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69</v>
      </c>
      <c r="B19" s="43"/>
      <c r="C19" s="44"/>
      <c r="D19" s="44"/>
      <c r="E19" s="45" t="s">
        <v>66</v>
      </c>
      <c r="F19" s="44"/>
      <c r="G19" s="44"/>
      <c r="H19" s="44"/>
      <c r="I19" s="44"/>
      <c r="J19" s="46"/>
    </row>
    <row r="20" ht="60">
      <c r="A20" s="36" t="s">
        <v>88</v>
      </c>
      <c r="B20" s="43"/>
      <c r="C20" s="44"/>
      <c r="D20" s="44"/>
      <c r="E20" s="47" t="s">
        <v>368</v>
      </c>
      <c r="F20" s="44"/>
      <c r="G20" s="44"/>
      <c r="H20" s="44"/>
      <c r="I20" s="44"/>
      <c r="J20" s="46"/>
    </row>
    <row r="21">
      <c r="A21" s="36" t="s">
        <v>70</v>
      </c>
      <c r="B21" s="43"/>
      <c r="C21" s="44"/>
      <c r="D21" s="44"/>
      <c r="E21" s="45" t="s">
        <v>66</v>
      </c>
      <c r="F21" s="44"/>
      <c r="G21" s="44"/>
      <c r="H21" s="44"/>
      <c r="I21" s="44"/>
      <c r="J21" s="46"/>
    </row>
    <row r="22">
      <c r="A22" s="36" t="s">
        <v>64</v>
      </c>
      <c r="B22" s="36">
        <v>3</v>
      </c>
      <c r="C22" s="37" t="s">
        <v>295</v>
      </c>
      <c r="D22" s="36" t="s">
        <v>66</v>
      </c>
      <c r="E22" s="38" t="s">
        <v>296</v>
      </c>
      <c r="F22" s="39" t="s">
        <v>100</v>
      </c>
      <c r="G22" s="40">
        <v>617.29999999999995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69</v>
      </c>
      <c r="B23" s="43"/>
      <c r="C23" s="44"/>
      <c r="D23" s="44"/>
      <c r="E23" s="45" t="s">
        <v>66</v>
      </c>
      <c r="F23" s="44"/>
      <c r="G23" s="44"/>
      <c r="H23" s="44"/>
      <c r="I23" s="44"/>
      <c r="J23" s="46"/>
    </row>
    <row r="24" ht="60">
      <c r="A24" s="36" t="s">
        <v>88</v>
      </c>
      <c r="B24" s="43"/>
      <c r="C24" s="44"/>
      <c r="D24" s="44"/>
      <c r="E24" s="47" t="s">
        <v>369</v>
      </c>
      <c r="F24" s="44"/>
      <c r="G24" s="44"/>
      <c r="H24" s="44"/>
      <c r="I24" s="44"/>
      <c r="J24" s="46"/>
    </row>
    <row r="25">
      <c r="A25" s="36" t="s">
        <v>70</v>
      </c>
      <c r="B25" s="43"/>
      <c r="C25" s="44"/>
      <c r="D25" s="44"/>
      <c r="E25" s="45" t="s">
        <v>66</v>
      </c>
      <c r="F25" s="44"/>
      <c r="G25" s="44"/>
      <c r="H25" s="44"/>
      <c r="I25" s="44"/>
      <c r="J25" s="46"/>
    </row>
    <row r="26">
      <c r="A26" s="36" t="s">
        <v>64</v>
      </c>
      <c r="B26" s="36">
        <v>4</v>
      </c>
      <c r="C26" s="37" t="s">
        <v>298</v>
      </c>
      <c r="D26" s="36" t="s">
        <v>66</v>
      </c>
      <c r="E26" s="38" t="s">
        <v>299</v>
      </c>
      <c r="F26" s="39" t="s">
        <v>95</v>
      </c>
      <c r="G26" s="40">
        <v>61.729999999999997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69</v>
      </c>
      <c r="B27" s="43"/>
      <c r="C27" s="44"/>
      <c r="D27" s="44"/>
      <c r="E27" s="45" t="s">
        <v>66</v>
      </c>
      <c r="F27" s="44"/>
      <c r="G27" s="44"/>
      <c r="H27" s="44"/>
      <c r="I27" s="44"/>
      <c r="J27" s="46"/>
    </row>
    <row r="28" ht="60">
      <c r="A28" s="36" t="s">
        <v>88</v>
      </c>
      <c r="B28" s="43"/>
      <c r="C28" s="44"/>
      <c r="D28" s="44"/>
      <c r="E28" s="47" t="s">
        <v>368</v>
      </c>
      <c r="F28" s="44"/>
      <c r="G28" s="44"/>
      <c r="H28" s="44"/>
      <c r="I28" s="44"/>
      <c r="J28" s="46"/>
    </row>
    <row r="29">
      <c r="A29" s="36" t="s">
        <v>70</v>
      </c>
      <c r="B29" s="43"/>
      <c r="C29" s="44"/>
      <c r="D29" s="44"/>
      <c r="E29" s="45" t="s">
        <v>66</v>
      </c>
      <c r="F29" s="44"/>
      <c r="G29" s="44"/>
      <c r="H29" s="44"/>
      <c r="I29" s="44"/>
      <c r="J29" s="46"/>
    </row>
    <row r="30">
      <c r="A30" s="36" t="s">
        <v>64</v>
      </c>
      <c r="B30" s="36">
        <v>5</v>
      </c>
      <c r="C30" s="37" t="s">
        <v>300</v>
      </c>
      <c r="D30" s="36" t="s">
        <v>66</v>
      </c>
      <c r="E30" s="38" t="s">
        <v>301</v>
      </c>
      <c r="F30" s="39" t="s">
        <v>100</v>
      </c>
      <c r="G30" s="40">
        <v>617.29999999999995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69</v>
      </c>
      <c r="B31" s="43"/>
      <c r="C31" s="44"/>
      <c r="D31" s="44"/>
      <c r="E31" s="45" t="s">
        <v>66</v>
      </c>
      <c r="F31" s="44"/>
      <c r="G31" s="44"/>
      <c r="H31" s="44"/>
      <c r="I31" s="44"/>
      <c r="J31" s="46"/>
    </row>
    <row r="32" ht="60">
      <c r="A32" s="36" t="s">
        <v>88</v>
      </c>
      <c r="B32" s="43"/>
      <c r="C32" s="44"/>
      <c r="D32" s="44"/>
      <c r="E32" s="47" t="s">
        <v>369</v>
      </c>
      <c r="F32" s="44"/>
      <c r="G32" s="44"/>
      <c r="H32" s="44"/>
      <c r="I32" s="44"/>
      <c r="J32" s="46"/>
    </row>
    <row r="33">
      <c r="A33" s="36" t="s">
        <v>70</v>
      </c>
      <c r="B33" s="43"/>
      <c r="C33" s="44"/>
      <c r="D33" s="44"/>
      <c r="E33" s="45" t="s">
        <v>66</v>
      </c>
      <c r="F33" s="44"/>
      <c r="G33" s="44"/>
      <c r="H33" s="44"/>
      <c r="I33" s="44"/>
      <c r="J33" s="46"/>
    </row>
    <row r="34">
      <c r="A34" s="36" t="s">
        <v>64</v>
      </c>
      <c r="B34" s="36">
        <v>6</v>
      </c>
      <c r="C34" s="37" t="s">
        <v>302</v>
      </c>
      <c r="D34" s="36" t="s">
        <v>66</v>
      </c>
      <c r="E34" s="38" t="s">
        <v>303</v>
      </c>
      <c r="F34" s="39" t="s">
        <v>100</v>
      </c>
      <c r="G34" s="40">
        <v>617.29999999999995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69</v>
      </c>
      <c r="B35" s="43"/>
      <c r="C35" s="44"/>
      <c r="D35" s="44"/>
      <c r="E35" s="45" t="s">
        <v>66</v>
      </c>
      <c r="F35" s="44"/>
      <c r="G35" s="44"/>
      <c r="H35" s="44"/>
      <c r="I35" s="44"/>
      <c r="J35" s="46"/>
    </row>
    <row r="36" ht="60">
      <c r="A36" s="36" t="s">
        <v>88</v>
      </c>
      <c r="B36" s="43"/>
      <c r="C36" s="44"/>
      <c r="D36" s="44"/>
      <c r="E36" s="47" t="s">
        <v>369</v>
      </c>
      <c r="F36" s="44"/>
      <c r="G36" s="44"/>
      <c r="H36" s="44"/>
      <c r="I36" s="44"/>
      <c r="J36" s="46"/>
    </row>
    <row r="37">
      <c r="A37" s="36" t="s">
        <v>70</v>
      </c>
      <c r="B37" s="43"/>
      <c r="C37" s="44"/>
      <c r="D37" s="44"/>
      <c r="E37" s="45" t="s">
        <v>66</v>
      </c>
      <c r="F37" s="44"/>
      <c r="G37" s="44"/>
      <c r="H37" s="44"/>
      <c r="I37" s="44"/>
      <c r="J37" s="46"/>
    </row>
    <row r="38">
      <c r="A38" s="36" t="s">
        <v>64</v>
      </c>
      <c r="B38" s="36">
        <v>7</v>
      </c>
      <c r="C38" s="37" t="s">
        <v>370</v>
      </c>
      <c r="D38" s="36" t="s">
        <v>66</v>
      </c>
      <c r="E38" s="38" t="s">
        <v>371</v>
      </c>
      <c r="F38" s="39" t="s">
        <v>100</v>
      </c>
      <c r="G38" s="40">
        <v>617.29999999999995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69</v>
      </c>
      <c r="B39" s="43"/>
      <c r="C39" s="44"/>
      <c r="D39" s="44"/>
      <c r="E39" s="45" t="s">
        <v>66</v>
      </c>
      <c r="F39" s="44"/>
      <c r="G39" s="44"/>
      <c r="H39" s="44"/>
      <c r="I39" s="44"/>
      <c r="J39" s="46"/>
    </row>
    <row r="40" ht="60">
      <c r="A40" s="36" t="s">
        <v>88</v>
      </c>
      <c r="B40" s="43"/>
      <c r="C40" s="44"/>
      <c r="D40" s="44"/>
      <c r="E40" s="47" t="s">
        <v>369</v>
      </c>
      <c r="F40" s="44"/>
      <c r="G40" s="44"/>
      <c r="H40" s="44"/>
      <c r="I40" s="44"/>
      <c r="J40" s="46"/>
    </row>
    <row r="41">
      <c r="A41" s="36" t="s">
        <v>70</v>
      </c>
      <c r="B41" s="48"/>
      <c r="C41" s="49"/>
      <c r="D41" s="49"/>
      <c r="E41" s="50" t="s">
        <v>66</v>
      </c>
      <c r="F41" s="49"/>
      <c r="G41" s="49"/>
      <c r="H41" s="49"/>
      <c r="I41" s="49"/>
      <c r="J41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25</v>
      </c>
      <c r="I3" s="24">
        <f>SUMIFS(I9:I150,A9:A150,"SD")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15</v>
      </c>
      <c r="D4" s="21"/>
      <c r="E4" s="22" t="s">
        <v>183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48</v>
      </c>
      <c r="B5" s="19" t="s">
        <v>49</v>
      </c>
      <c r="C5" s="20" t="s">
        <v>25</v>
      </c>
      <c r="D5" s="21"/>
      <c r="E5" s="22" t="s">
        <v>26</v>
      </c>
      <c r="F5" s="16"/>
      <c r="G5" s="16"/>
      <c r="H5" s="16"/>
      <c r="I5" s="16"/>
      <c r="J5" s="18"/>
      <c r="O5">
        <v>0.20999999999999999</v>
      </c>
    </row>
    <row r="6">
      <c r="A6" s="25" t="s">
        <v>50</v>
      </c>
      <c r="B6" s="26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  <c r="J6" s="27" t="s">
        <v>58</v>
      </c>
    </row>
    <row r="7">
      <c r="A7" s="25"/>
      <c r="B7" s="26"/>
      <c r="C7" s="7"/>
      <c r="D7" s="7"/>
      <c r="E7" s="7"/>
      <c r="F7" s="7"/>
      <c r="G7" s="7"/>
      <c r="H7" s="7" t="s">
        <v>59</v>
      </c>
      <c r="I7" s="7" t="s">
        <v>60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61</v>
      </c>
      <c r="B9" s="31"/>
      <c r="C9" s="32" t="s">
        <v>184</v>
      </c>
      <c r="D9" s="33"/>
      <c r="E9" s="30" t="s">
        <v>185</v>
      </c>
      <c r="F9" s="33"/>
      <c r="G9" s="33"/>
      <c r="H9" s="33"/>
      <c r="I9" s="34">
        <f>SUMIFS(I10:I41,A10:A41,"P")</f>
        <v>0</v>
      </c>
      <c r="J9" s="35"/>
    </row>
    <row r="10">
      <c r="A10" s="36" t="s">
        <v>64</v>
      </c>
      <c r="B10" s="36">
        <v>1</v>
      </c>
      <c r="C10" s="37" t="s">
        <v>192</v>
      </c>
      <c r="D10" s="36" t="s">
        <v>66</v>
      </c>
      <c r="E10" s="38" t="s">
        <v>193</v>
      </c>
      <c r="F10" s="39" t="s">
        <v>100</v>
      </c>
      <c r="G10" s="40">
        <v>25.899999999999999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69</v>
      </c>
      <c r="B11" s="43"/>
      <c r="C11" s="44"/>
      <c r="D11" s="44"/>
      <c r="E11" s="45" t="s">
        <v>66</v>
      </c>
      <c r="F11" s="44"/>
      <c r="G11" s="44"/>
      <c r="H11" s="44"/>
      <c r="I11" s="44"/>
      <c r="J11" s="46"/>
    </row>
    <row r="12" ht="90">
      <c r="A12" s="36" t="s">
        <v>88</v>
      </c>
      <c r="B12" s="43"/>
      <c r="C12" s="44"/>
      <c r="D12" s="44"/>
      <c r="E12" s="47" t="s">
        <v>372</v>
      </c>
      <c r="F12" s="44"/>
      <c r="G12" s="44"/>
      <c r="H12" s="44"/>
      <c r="I12" s="44"/>
      <c r="J12" s="46"/>
    </row>
    <row r="13">
      <c r="A13" s="36" t="s">
        <v>70</v>
      </c>
      <c r="B13" s="43"/>
      <c r="C13" s="44"/>
      <c r="D13" s="44"/>
      <c r="E13" s="45" t="s">
        <v>66</v>
      </c>
      <c r="F13" s="44"/>
      <c r="G13" s="44"/>
      <c r="H13" s="44"/>
      <c r="I13" s="44"/>
      <c r="J13" s="46"/>
    </row>
    <row r="14">
      <c r="A14" s="36" t="s">
        <v>64</v>
      </c>
      <c r="B14" s="36">
        <v>2</v>
      </c>
      <c r="C14" s="37" t="s">
        <v>198</v>
      </c>
      <c r="D14" s="36" t="s">
        <v>66</v>
      </c>
      <c r="E14" s="38" t="s">
        <v>199</v>
      </c>
      <c r="F14" s="39" t="s">
        <v>95</v>
      </c>
      <c r="G14" s="40">
        <v>4.4400000000000004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69</v>
      </c>
      <c r="B15" s="43"/>
      <c r="C15" s="44"/>
      <c r="D15" s="44"/>
      <c r="E15" s="45" t="s">
        <v>66</v>
      </c>
      <c r="F15" s="44"/>
      <c r="G15" s="44"/>
      <c r="H15" s="44"/>
      <c r="I15" s="44"/>
      <c r="J15" s="46"/>
    </row>
    <row r="16" ht="30">
      <c r="A16" s="36" t="s">
        <v>88</v>
      </c>
      <c r="B16" s="43"/>
      <c r="C16" s="44"/>
      <c r="D16" s="44"/>
      <c r="E16" s="47" t="s">
        <v>373</v>
      </c>
      <c r="F16" s="44"/>
      <c r="G16" s="44"/>
      <c r="H16" s="44"/>
      <c r="I16" s="44"/>
      <c r="J16" s="46"/>
    </row>
    <row r="17">
      <c r="A17" s="36" t="s">
        <v>70</v>
      </c>
      <c r="B17" s="43"/>
      <c r="C17" s="44"/>
      <c r="D17" s="44"/>
      <c r="E17" s="45" t="s">
        <v>66</v>
      </c>
      <c r="F17" s="44"/>
      <c r="G17" s="44"/>
      <c r="H17" s="44"/>
      <c r="I17" s="44"/>
      <c r="J17" s="46"/>
    </row>
    <row r="18">
      <c r="A18" s="36" t="s">
        <v>64</v>
      </c>
      <c r="B18" s="36">
        <v>3</v>
      </c>
      <c r="C18" s="37" t="s">
        <v>201</v>
      </c>
      <c r="D18" s="36" t="s">
        <v>66</v>
      </c>
      <c r="E18" s="38" t="s">
        <v>202</v>
      </c>
      <c r="F18" s="39" t="s">
        <v>95</v>
      </c>
      <c r="G18" s="40">
        <v>5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69</v>
      </c>
      <c r="B19" s="43"/>
      <c r="C19" s="44"/>
      <c r="D19" s="44"/>
      <c r="E19" s="45" t="s">
        <v>66</v>
      </c>
      <c r="F19" s="44"/>
      <c r="G19" s="44"/>
      <c r="H19" s="44"/>
      <c r="I19" s="44"/>
      <c r="J19" s="46"/>
    </row>
    <row r="20" ht="75">
      <c r="A20" s="36" t="s">
        <v>88</v>
      </c>
      <c r="B20" s="43"/>
      <c r="C20" s="44"/>
      <c r="D20" s="44"/>
      <c r="E20" s="47" t="s">
        <v>374</v>
      </c>
      <c r="F20" s="44"/>
      <c r="G20" s="44"/>
      <c r="H20" s="44"/>
      <c r="I20" s="44"/>
      <c r="J20" s="46"/>
    </row>
    <row r="21">
      <c r="A21" s="36" t="s">
        <v>70</v>
      </c>
      <c r="B21" s="43"/>
      <c r="C21" s="44"/>
      <c r="D21" s="44"/>
      <c r="E21" s="45" t="s">
        <v>66</v>
      </c>
      <c r="F21" s="44"/>
      <c r="G21" s="44"/>
      <c r="H21" s="44"/>
      <c r="I21" s="44"/>
      <c r="J21" s="46"/>
    </row>
    <row r="22">
      <c r="A22" s="36" t="s">
        <v>64</v>
      </c>
      <c r="B22" s="36">
        <v>4</v>
      </c>
      <c r="C22" s="37" t="s">
        <v>204</v>
      </c>
      <c r="D22" s="36" t="s">
        <v>66</v>
      </c>
      <c r="E22" s="38" t="s">
        <v>205</v>
      </c>
      <c r="F22" s="39" t="s">
        <v>95</v>
      </c>
      <c r="G22" s="40">
        <v>5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69</v>
      </c>
      <c r="B23" s="43"/>
      <c r="C23" s="44"/>
      <c r="D23" s="44"/>
      <c r="E23" s="45" t="s">
        <v>66</v>
      </c>
      <c r="F23" s="44"/>
      <c r="G23" s="44"/>
      <c r="H23" s="44"/>
      <c r="I23" s="44"/>
      <c r="J23" s="46"/>
    </row>
    <row r="24" ht="90">
      <c r="A24" s="36" t="s">
        <v>88</v>
      </c>
      <c r="B24" s="43"/>
      <c r="C24" s="44"/>
      <c r="D24" s="44"/>
      <c r="E24" s="47" t="s">
        <v>375</v>
      </c>
      <c r="F24" s="44"/>
      <c r="G24" s="44"/>
      <c r="H24" s="44"/>
      <c r="I24" s="44"/>
      <c r="J24" s="46"/>
    </row>
    <row r="25">
      <c r="A25" s="36" t="s">
        <v>70</v>
      </c>
      <c r="B25" s="43"/>
      <c r="C25" s="44"/>
      <c r="D25" s="44"/>
      <c r="E25" s="45" t="s">
        <v>66</v>
      </c>
      <c r="F25" s="44"/>
      <c r="G25" s="44"/>
      <c r="H25" s="44"/>
      <c r="I25" s="44"/>
      <c r="J25" s="46"/>
    </row>
    <row r="26">
      <c r="A26" s="36" t="s">
        <v>64</v>
      </c>
      <c r="B26" s="36">
        <v>5</v>
      </c>
      <c r="C26" s="37" t="s">
        <v>207</v>
      </c>
      <c r="D26" s="36" t="s">
        <v>66</v>
      </c>
      <c r="E26" s="38" t="s">
        <v>208</v>
      </c>
      <c r="F26" s="39" t="s">
        <v>95</v>
      </c>
      <c r="G26" s="40">
        <v>5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69</v>
      </c>
      <c r="B27" s="43"/>
      <c r="C27" s="44"/>
      <c r="D27" s="44"/>
      <c r="E27" s="45" t="s">
        <v>66</v>
      </c>
      <c r="F27" s="44"/>
      <c r="G27" s="44"/>
      <c r="H27" s="44"/>
      <c r="I27" s="44"/>
      <c r="J27" s="46"/>
    </row>
    <row r="28" ht="90">
      <c r="A28" s="36" t="s">
        <v>88</v>
      </c>
      <c r="B28" s="43"/>
      <c r="C28" s="44"/>
      <c r="D28" s="44"/>
      <c r="E28" s="47" t="s">
        <v>375</v>
      </c>
      <c r="F28" s="44"/>
      <c r="G28" s="44"/>
      <c r="H28" s="44"/>
      <c r="I28" s="44"/>
      <c r="J28" s="46"/>
    </row>
    <row r="29">
      <c r="A29" s="36" t="s">
        <v>70</v>
      </c>
      <c r="B29" s="43"/>
      <c r="C29" s="44"/>
      <c r="D29" s="44"/>
      <c r="E29" s="45" t="s">
        <v>66</v>
      </c>
      <c r="F29" s="44"/>
      <c r="G29" s="44"/>
      <c r="H29" s="44"/>
      <c r="I29" s="44"/>
      <c r="J29" s="46"/>
    </row>
    <row r="30">
      <c r="A30" s="36" t="s">
        <v>64</v>
      </c>
      <c r="B30" s="36">
        <v>6</v>
      </c>
      <c r="C30" s="37" t="s">
        <v>209</v>
      </c>
      <c r="D30" s="36" t="s">
        <v>66</v>
      </c>
      <c r="E30" s="38" t="s">
        <v>210</v>
      </c>
      <c r="F30" s="39" t="s">
        <v>95</v>
      </c>
      <c r="G30" s="40">
        <v>5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69</v>
      </c>
      <c r="B31" s="43"/>
      <c r="C31" s="44"/>
      <c r="D31" s="44"/>
      <c r="E31" s="45" t="s">
        <v>66</v>
      </c>
      <c r="F31" s="44"/>
      <c r="G31" s="44"/>
      <c r="H31" s="44"/>
      <c r="I31" s="44"/>
      <c r="J31" s="46"/>
    </row>
    <row r="32" ht="90">
      <c r="A32" s="36" t="s">
        <v>88</v>
      </c>
      <c r="B32" s="43"/>
      <c r="C32" s="44"/>
      <c r="D32" s="44"/>
      <c r="E32" s="47" t="s">
        <v>375</v>
      </c>
      <c r="F32" s="44"/>
      <c r="G32" s="44"/>
      <c r="H32" s="44"/>
      <c r="I32" s="44"/>
      <c r="J32" s="46"/>
    </row>
    <row r="33">
      <c r="A33" s="36" t="s">
        <v>70</v>
      </c>
      <c r="B33" s="43"/>
      <c r="C33" s="44"/>
      <c r="D33" s="44"/>
      <c r="E33" s="45" t="s">
        <v>66</v>
      </c>
      <c r="F33" s="44"/>
      <c r="G33" s="44"/>
      <c r="H33" s="44"/>
      <c r="I33" s="44"/>
      <c r="J33" s="46"/>
    </row>
    <row r="34">
      <c r="A34" s="36" t="s">
        <v>64</v>
      </c>
      <c r="B34" s="36">
        <v>7</v>
      </c>
      <c r="C34" s="37" t="s">
        <v>211</v>
      </c>
      <c r="D34" s="36" t="s">
        <v>66</v>
      </c>
      <c r="E34" s="38" t="s">
        <v>212</v>
      </c>
      <c r="F34" s="39" t="s">
        <v>100</v>
      </c>
      <c r="G34" s="40">
        <v>61.049999999999997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69</v>
      </c>
      <c r="B35" s="43"/>
      <c r="C35" s="44"/>
      <c r="D35" s="44"/>
      <c r="E35" s="45" t="s">
        <v>66</v>
      </c>
      <c r="F35" s="44"/>
      <c r="G35" s="44"/>
      <c r="H35" s="44"/>
      <c r="I35" s="44"/>
      <c r="J35" s="46"/>
    </row>
    <row r="36" ht="90">
      <c r="A36" s="36" t="s">
        <v>88</v>
      </c>
      <c r="B36" s="43"/>
      <c r="C36" s="44"/>
      <c r="D36" s="44"/>
      <c r="E36" s="47" t="s">
        <v>376</v>
      </c>
      <c r="F36" s="44"/>
      <c r="G36" s="44"/>
      <c r="H36" s="44"/>
      <c r="I36" s="44"/>
      <c r="J36" s="46"/>
    </row>
    <row r="37">
      <c r="A37" s="36" t="s">
        <v>70</v>
      </c>
      <c r="B37" s="43"/>
      <c r="C37" s="44"/>
      <c r="D37" s="44"/>
      <c r="E37" s="45" t="s">
        <v>66</v>
      </c>
      <c r="F37" s="44"/>
      <c r="G37" s="44"/>
      <c r="H37" s="44"/>
      <c r="I37" s="44"/>
      <c r="J37" s="46"/>
    </row>
    <row r="38">
      <c r="A38" s="36" t="s">
        <v>64</v>
      </c>
      <c r="B38" s="36">
        <v>8</v>
      </c>
      <c r="C38" s="37" t="s">
        <v>316</v>
      </c>
      <c r="D38" s="36" t="s">
        <v>66</v>
      </c>
      <c r="E38" s="38" t="s">
        <v>215</v>
      </c>
      <c r="F38" s="39" t="s">
        <v>100</v>
      </c>
      <c r="G38" s="40">
        <v>61.049999999999997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 ht="30">
      <c r="A39" s="36" t="s">
        <v>69</v>
      </c>
      <c r="B39" s="43"/>
      <c r="C39" s="44"/>
      <c r="D39" s="44"/>
      <c r="E39" s="38" t="s">
        <v>216</v>
      </c>
      <c r="F39" s="44"/>
      <c r="G39" s="44"/>
      <c r="H39" s="44"/>
      <c r="I39" s="44"/>
      <c r="J39" s="46"/>
    </row>
    <row r="40" ht="270">
      <c r="A40" s="36" t="s">
        <v>88</v>
      </c>
      <c r="B40" s="43"/>
      <c r="C40" s="44"/>
      <c r="D40" s="44"/>
      <c r="E40" s="47" t="s">
        <v>377</v>
      </c>
      <c r="F40" s="44"/>
      <c r="G40" s="44"/>
      <c r="H40" s="44"/>
      <c r="I40" s="44"/>
      <c r="J40" s="46"/>
    </row>
    <row r="41">
      <c r="A41" s="36" t="s">
        <v>70</v>
      </c>
      <c r="B41" s="43"/>
      <c r="C41" s="44"/>
      <c r="D41" s="44"/>
      <c r="E41" s="45" t="s">
        <v>66</v>
      </c>
      <c r="F41" s="44"/>
      <c r="G41" s="44"/>
      <c r="H41" s="44"/>
      <c r="I41" s="44"/>
      <c r="J41" s="46"/>
    </row>
    <row r="42">
      <c r="A42" s="30" t="s">
        <v>61</v>
      </c>
      <c r="B42" s="31"/>
      <c r="C42" s="32" t="s">
        <v>91</v>
      </c>
      <c r="D42" s="33"/>
      <c r="E42" s="30" t="s">
        <v>92</v>
      </c>
      <c r="F42" s="33"/>
      <c r="G42" s="33"/>
      <c r="H42" s="33"/>
      <c r="I42" s="34">
        <f>SUMIFS(I43:I46,A43:A46,"P")</f>
        <v>0</v>
      </c>
      <c r="J42" s="35"/>
    </row>
    <row r="43">
      <c r="A43" s="36" t="s">
        <v>64</v>
      </c>
      <c r="B43" s="36">
        <v>9</v>
      </c>
      <c r="C43" s="37" t="s">
        <v>218</v>
      </c>
      <c r="D43" s="36" t="s">
        <v>66</v>
      </c>
      <c r="E43" s="38" t="s">
        <v>219</v>
      </c>
      <c r="F43" s="39" t="s">
        <v>95</v>
      </c>
      <c r="G43" s="40">
        <v>6.55375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69</v>
      </c>
      <c r="B44" s="43"/>
      <c r="C44" s="44"/>
      <c r="D44" s="44"/>
      <c r="E44" s="45" t="s">
        <v>66</v>
      </c>
      <c r="F44" s="44"/>
      <c r="G44" s="44"/>
      <c r="H44" s="44"/>
      <c r="I44" s="44"/>
      <c r="J44" s="46"/>
    </row>
    <row r="45" ht="60">
      <c r="A45" s="36" t="s">
        <v>88</v>
      </c>
      <c r="B45" s="43"/>
      <c r="C45" s="44"/>
      <c r="D45" s="44"/>
      <c r="E45" s="47" t="s">
        <v>378</v>
      </c>
      <c r="F45" s="44"/>
      <c r="G45" s="44"/>
      <c r="H45" s="44"/>
      <c r="I45" s="44"/>
      <c r="J45" s="46"/>
    </row>
    <row r="46">
      <c r="A46" s="36" t="s">
        <v>70</v>
      </c>
      <c r="B46" s="43"/>
      <c r="C46" s="44"/>
      <c r="D46" s="44"/>
      <c r="E46" s="45" t="s">
        <v>66</v>
      </c>
      <c r="F46" s="44"/>
      <c r="G46" s="44"/>
      <c r="H46" s="44"/>
      <c r="I46" s="44"/>
      <c r="J46" s="46"/>
    </row>
    <row r="47">
      <c r="A47" s="30" t="s">
        <v>61</v>
      </c>
      <c r="B47" s="31"/>
      <c r="C47" s="32" t="s">
        <v>224</v>
      </c>
      <c r="D47" s="33"/>
      <c r="E47" s="30" t="s">
        <v>225</v>
      </c>
      <c r="F47" s="33"/>
      <c r="G47" s="33"/>
      <c r="H47" s="33"/>
      <c r="I47" s="34">
        <f>SUMIFS(I48:I103,A48:A103,"P")</f>
        <v>0</v>
      </c>
      <c r="J47" s="35"/>
    </row>
    <row r="48" ht="30">
      <c r="A48" s="36" t="s">
        <v>64</v>
      </c>
      <c r="B48" s="36">
        <v>10</v>
      </c>
      <c r="C48" s="37" t="s">
        <v>230</v>
      </c>
      <c r="D48" s="36" t="s">
        <v>66</v>
      </c>
      <c r="E48" s="38" t="s">
        <v>231</v>
      </c>
      <c r="F48" s="39" t="s">
        <v>100</v>
      </c>
      <c r="G48" s="40">
        <v>51.549999999999997</v>
      </c>
      <c r="H48" s="41">
        <v>0</v>
      </c>
      <c r="I48" s="41">
        <f>ROUND(G48*H48,P4)</f>
        <v>0</v>
      </c>
      <c r="J48" s="36"/>
      <c r="O48" s="42">
        <f>I48*0.21</f>
        <v>0</v>
      </c>
      <c r="P48">
        <v>3</v>
      </c>
    </row>
    <row r="49">
      <c r="A49" s="36" t="s">
        <v>69</v>
      </c>
      <c r="B49" s="43"/>
      <c r="C49" s="44"/>
      <c r="D49" s="44"/>
      <c r="E49" s="45" t="s">
        <v>66</v>
      </c>
      <c r="F49" s="44"/>
      <c r="G49" s="44"/>
      <c r="H49" s="44"/>
      <c r="I49" s="44"/>
      <c r="J49" s="46"/>
    </row>
    <row r="50" ht="30">
      <c r="A50" s="36" t="s">
        <v>88</v>
      </c>
      <c r="B50" s="43"/>
      <c r="C50" s="44"/>
      <c r="D50" s="44"/>
      <c r="E50" s="47" t="s">
        <v>379</v>
      </c>
      <c r="F50" s="44"/>
      <c r="G50" s="44"/>
      <c r="H50" s="44"/>
      <c r="I50" s="44"/>
      <c r="J50" s="46"/>
    </row>
    <row r="51">
      <c r="A51" s="36" t="s">
        <v>70</v>
      </c>
      <c r="B51" s="43"/>
      <c r="C51" s="44"/>
      <c r="D51" s="44"/>
      <c r="E51" s="45" t="s">
        <v>66</v>
      </c>
      <c r="F51" s="44"/>
      <c r="G51" s="44"/>
      <c r="H51" s="44"/>
      <c r="I51" s="44"/>
      <c r="J51" s="46"/>
    </row>
    <row r="52" ht="30">
      <c r="A52" s="36" t="s">
        <v>64</v>
      </c>
      <c r="B52" s="36">
        <v>11</v>
      </c>
      <c r="C52" s="37" t="s">
        <v>380</v>
      </c>
      <c r="D52" s="36" t="s">
        <v>66</v>
      </c>
      <c r="E52" s="38" t="s">
        <v>381</v>
      </c>
      <c r="F52" s="39" t="s">
        <v>100</v>
      </c>
      <c r="G52" s="40">
        <v>9.5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69</v>
      </c>
      <c r="B53" s="43"/>
      <c r="C53" s="44"/>
      <c r="D53" s="44"/>
      <c r="E53" s="45" t="s">
        <v>66</v>
      </c>
      <c r="F53" s="44"/>
      <c r="G53" s="44"/>
      <c r="H53" s="44"/>
      <c r="I53" s="44"/>
      <c r="J53" s="46"/>
    </row>
    <row r="54" ht="45">
      <c r="A54" s="36" t="s">
        <v>88</v>
      </c>
      <c r="B54" s="43"/>
      <c r="C54" s="44"/>
      <c r="D54" s="44"/>
      <c r="E54" s="47" t="s">
        <v>382</v>
      </c>
      <c r="F54" s="44"/>
      <c r="G54" s="44"/>
      <c r="H54" s="44"/>
      <c r="I54" s="44"/>
      <c r="J54" s="46"/>
    </row>
    <row r="55">
      <c r="A55" s="36" t="s">
        <v>70</v>
      </c>
      <c r="B55" s="43"/>
      <c r="C55" s="44"/>
      <c r="D55" s="44"/>
      <c r="E55" s="45" t="s">
        <v>66</v>
      </c>
      <c r="F55" s="44"/>
      <c r="G55" s="44"/>
      <c r="H55" s="44"/>
      <c r="I55" s="44"/>
      <c r="J55" s="46"/>
    </row>
    <row r="56" ht="30">
      <c r="A56" s="36" t="s">
        <v>64</v>
      </c>
      <c r="B56" s="36">
        <v>16</v>
      </c>
      <c r="C56" s="37" t="s">
        <v>233</v>
      </c>
      <c r="D56" s="36" t="s">
        <v>66</v>
      </c>
      <c r="E56" s="38" t="s">
        <v>234</v>
      </c>
      <c r="F56" s="39" t="s">
        <v>100</v>
      </c>
      <c r="G56" s="40">
        <v>1.8374999999999999</v>
      </c>
      <c r="H56" s="41">
        <v>0</v>
      </c>
      <c r="I56" s="41">
        <f>ROUND(G56*H56,P4)</f>
        <v>0</v>
      </c>
      <c r="J56" s="36"/>
      <c r="O56" s="42">
        <f>I56*0.21</f>
        <v>0</v>
      </c>
      <c r="P56">
        <v>3</v>
      </c>
    </row>
    <row r="57">
      <c r="A57" s="36" t="s">
        <v>69</v>
      </c>
      <c r="B57" s="43"/>
      <c r="C57" s="44"/>
      <c r="D57" s="44"/>
      <c r="E57" s="45" t="s">
        <v>66</v>
      </c>
      <c r="F57" s="44"/>
      <c r="G57" s="44"/>
      <c r="H57" s="44"/>
      <c r="I57" s="44"/>
      <c r="J57" s="46"/>
    </row>
    <row r="58" ht="60">
      <c r="A58" s="36" t="s">
        <v>88</v>
      </c>
      <c r="B58" s="43"/>
      <c r="C58" s="44"/>
      <c r="D58" s="44"/>
      <c r="E58" s="47" t="s">
        <v>383</v>
      </c>
      <c r="F58" s="44"/>
      <c r="G58" s="44"/>
      <c r="H58" s="44"/>
      <c r="I58" s="44"/>
      <c r="J58" s="46"/>
    </row>
    <row r="59">
      <c r="A59" s="36" t="s">
        <v>70</v>
      </c>
      <c r="B59" s="43"/>
      <c r="C59" s="44"/>
      <c r="D59" s="44"/>
      <c r="E59" s="45" t="s">
        <v>66</v>
      </c>
      <c r="F59" s="44"/>
      <c r="G59" s="44"/>
      <c r="H59" s="44"/>
      <c r="I59" s="44"/>
      <c r="J59" s="46"/>
    </row>
    <row r="60" ht="30">
      <c r="A60" s="36" t="s">
        <v>64</v>
      </c>
      <c r="B60" s="36">
        <v>17</v>
      </c>
      <c r="C60" s="37" t="s">
        <v>236</v>
      </c>
      <c r="D60" s="36" t="s">
        <v>66</v>
      </c>
      <c r="E60" s="38" t="s">
        <v>237</v>
      </c>
      <c r="F60" s="39" t="s">
        <v>100</v>
      </c>
      <c r="G60" s="40">
        <v>0.94499999999999995</v>
      </c>
      <c r="H60" s="41">
        <v>0</v>
      </c>
      <c r="I60" s="41">
        <f>ROUND(G60*H60,P4)</f>
        <v>0</v>
      </c>
      <c r="J60" s="36"/>
      <c r="O60" s="42">
        <f>I60*0.21</f>
        <v>0</v>
      </c>
      <c r="P60">
        <v>3</v>
      </c>
    </row>
    <row r="61">
      <c r="A61" s="36" t="s">
        <v>69</v>
      </c>
      <c r="B61" s="43"/>
      <c r="C61" s="44"/>
      <c r="D61" s="44"/>
      <c r="E61" s="45" t="s">
        <v>66</v>
      </c>
      <c r="F61" s="44"/>
      <c r="G61" s="44"/>
      <c r="H61" s="44"/>
      <c r="I61" s="44"/>
      <c r="J61" s="46"/>
    </row>
    <row r="62" ht="60">
      <c r="A62" s="36" t="s">
        <v>88</v>
      </c>
      <c r="B62" s="43"/>
      <c r="C62" s="44"/>
      <c r="D62" s="44"/>
      <c r="E62" s="47" t="s">
        <v>340</v>
      </c>
      <c r="F62" s="44"/>
      <c r="G62" s="44"/>
      <c r="H62" s="44"/>
      <c r="I62" s="44"/>
      <c r="J62" s="46"/>
    </row>
    <row r="63">
      <c r="A63" s="36" t="s">
        <v>70</v>
      </c>
      <c r="B63" s="43"/>
      <c r="C63" s="44"/>
      <c r="D63" s="44"/>
      <c r="E63" s="45" t="s">
        <v>66</v>
      </c>
      <c r="F63" s="44"/>
      <c r="G63" s="44"/>
      <c r="H63" s="44"/>
      <c r="I63" s="44"/>
      <c r="J63" s="46"/>
    </row>
    <row r="64" ht="30">
      <c r="A64" s="36" t="s">
        <v>64</v>
      </c>
      <c r="B64" s="36">
        <v>18</v>
      </c>
      <c r="C64" s="37" t="s">
        <v>384</v>
      </c>
      <c r="D64" s="36" t="s">
        <v>66</v>
      </c>
      <c r="E64" s="38" t="s">
        <v>385</v>
      </c>
      <c r="F64" s="39" t="s">
        <v>100</v>
      </c>
      <c r="G64" s="40">
        <v>1.575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69</v>
      </c>
      <c r="B65" s="43"/>
      <c r="C65" s="44"/>
      <c r="D65" s="44"/>
      <c r="E65" s="45" t="s">
        <v>66</v>
      </c>
      <c r="F65" s="44"/>
      <c r="G65" s="44"/>
      <c r="H65" s="44"/>
      <c r="I65" s="44"/>
      <c r="J65" s="46"/>
    </row>
    <row r="66" ht="75">
      <c r="A66" s="36" t="s">
        <v>88</v>
      </c>
      <c r="B66" s="43"/>
      <c r="C66" s="44"/>
      <c r="D66" s="44"/>
      <c r="E66" s="47" t="s">
        <v>386</v>
      </c>
      <c r="F66" s="44"/>
      <c r="G66" s="44"/>
      <c r="H66" s="44"/>
      <c r="I66" s="44"/>
      <c r="J66" s="46"/>
    </row>
    <row r="67">
      <c r="A67" s="36" t="s">
        <v>70</v>
      </c>
      <c r="B67" s="43"/>
      <c r="C67" s="44"/>
      <c r="D67" s="44"/>
      <c r="E67" s="45" t="s">
        <v>66</v>
      </c>
      <c r="F67" s="44"/>
      <c r="G67" s="44"/>
      <c r="H67" s="44"/>
      <c r="I67" s="44"/>
      <c r="J67" s="46"/>
    </row>
    <row r="68" ht="30">
      <c r="A68" s="36" t="s">
        <v>64</v>
      </c>
      <c r="B68" s="36">
        <v>19</v>
      </c>
      <c r="C68" s="37" t="s">
        <v>387</v>
      </c>
      <c r="D68" s="36" t="s">
        <v>66</v>
      </c>
      <c r="E68" s="38" t="s">
        <v>388</v>
      </c>
      <c r="F68" s="39" t="s">
        <v>100</v>
      </c>
      <c r="G68" s="40">
        <v>0.83999999999999997</v>
      </c>
      <c r="H68" s="41">
        <v>0</v>
      </c>
      <c r="I68" s="41">
        <f>ROUND(G68*H68,P4)</f>
        <v>0</v>
      </c>
      <c r="J68" s="36"/>
      <c r="O68" s="42">
        <f>I68*0.21</f>
        <v>0</v>
      </c>
      <c r="P68">
        <v>3</v>
      </c>
    </row>
    <row r="69">
      <c r="A69" s="36" t="s">
        <v>69</v>
      </c>
      <c r="B69" s="43"/>
      <c r="C69" s="44"/>
      <c r="D69" s="44"/>
      <c r="E69" s="45" t="s">
        <v>66</v>
      </c>
      <c r="F69" s="44"/>
      <c r="G69" s="44"/>
      <c r="H69" s="44"/>
      <c r="I69" s="44"/>
      <c r="J69" s="46"/>
    </row>
    <row r="70" ht="75">
      <c r="A70" s="36" t="s">
        <v>88</v>
      </c>
      <c r="B70" s="43"/>
      <c r="C70" s="44"/>
      <c r="D70" s="44"/>
      <c r="E70" s="47" t="s">
        <v>389</v>
      </c>
      <c r="F70" s="44"/>
      <c r="G70" s="44"/>
      <c r="H70" s="44"/>
      <c r="I70" s="44"/>
      <c r="J70" s="46"/>
    </row>
    <row r="71">
      <c r="A71" s="36" t="s">
        <v>70</v>
      </c>
      <c r="B71" s="43"/>
      <c r="C71" s="44"/>
      <c r="D71" s="44"/>
      <c r="E71" s="45" t="s">
        <v>66</v>
      </c>
      <c r="F71" s="44"/>
      <c r="G71" s="44"/>
      <c r="H71" s="44"/>
      <c r="I71" s="44"/>
      <c r="J71" s="46"/>
    </row>
    <row r="72">
      <c r="A72" s="36" t="s">
        <v>64</v>
      </c>
      <c r="B72" s="36">
        <v>20</v>
      </c>
      <c r="C72" s="37" t="s">
        <v>390</v>
      </c>
      <c r="D72" s="36" t="s">
        <v>66</v>
      </c>
      <c r="E72" s="38" t="s">
        <v>391</v>
      </c>
      <c r="F72" s="39" t="s">
        <v>100</v>
      </c>
      <c r="G72" s="40">
        <v>2.625</v>
      </c>
      <c r="H72" s="41">
        <v>0</v>
      </c>
      <c r="I72" s="41">
        <f>ROUND(G72*H72,P4)</f>
        <v>0</v>
      </c>
      <c r="J72" s="36"/>
      <c r="O72" s="42">
        <f>I72*0.21</f>
        <v>0</v>
      </c>
      <c r="P72">
        <v>3</v>
      </c>
    </row>
    <row r="73">
      <c r="A73" s="36" t="s">
        <v>69</v>
      </c>
      <c r="B73" s="43"/>
      <c r="C73" s="44"/>
      <c r="D73" s="44"/>
      <c r="E73" s="45" t="s">
        <v>66</v>
      </c>
      <c r="F73" s="44"/>
      <c r="G73" s="44"/>
      <c r="H73" s="44"/>
      <c r="I73" s="44"/>
      <c r="J73" s="46"/>
    </row>
    <row r="74" ht="75">
      <c r="A74" s="36" t="s">
        <v>88</v>
      </c>
      <c r="B74" s="43"/>
      <c r="C74" s="44"/>
      <c r="D74" s="44"/>
      <c r="E74" s="47" t="s">
        <v>392</v>
      </c>
      <c r="F74" s="44"/>
      <c r="G74" s="44"/>
      <c r="H74" s="44"/>
      <c r="I74" s="44"/>
      <c r="J74" s="46"/>
    </row>
    <row r="75">
      <c r="A75" s="36" t="s">
        <v>70</v>
      </c>
      <c r="B75" s="43"/>
      <c r="C75" s="44"/>
      <c r="D75" s="44"/>
      <c r="E75" s="45" t="s">
        <v>66</v>
      </c>
      <c r="F75" s="44"/>
      <c r="G75" s="44"/>
      <c r="H75" s="44"/>
      <c r="I75" s="44"/>
      <c r="J75" s="46"/>
    </row>
    <row r="76">
      <c r="A76" s="36" t="s">
        <v>64</v>
      </c>
      <c r="B76" s="36">
        <v>21</v>
      </c>
      <c r="C76" s="37" t="s">
        <v>393</v>
      </c>
      <c r="D76" s="36" t="s">
        <v>66</v>
      </c>
      <c r="E76" s="38" t="s">
        <v>394</v>
      </c>
      <c r="F76" s="39" t="s">
        <v>100</v>
      </c>
      <c r="G76" s="40">
        <v>4.9349999999999996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>
      <c r="A77" s="36" t="s">
        <v>69</v>
      </c>
      <c r="B77" s="43"/>
      <c r="C77" s="44"/>
      <c r="D77" s="44"/>
      <c r="E77" s="45" t="s">
        <v>66</v>
      </c>
      <c r="F77" s="44"/>
      <c r="G77" s="44"/>
      <c r="H77" s="44"/>
      <c r="I77" s="44"/>
      <c r="J77" s="46"/>
    </row>
    <row r="78" ht="75">
      <c r="A78" s="36" t="s">
        <v>88</v>
      </c>
      <c r="B78" s="43"/>
      <c r="C78" s="44"/>
      <c r="D78" s="44"/>
      <c r="E78" s="47" t="s">
        <v>395</v>
      </c>
      <c r="F78" s="44"/>
      <c r="G78" s="44"/>
      <c r="H78" s="44"/>
      <c r="I78" s="44"/>
      <c r="J78" s="46"/>
    </row>
    <row r="79">
      <c r="A79" s="36" t="s">
        <v>70</v>
      </c>
      <c r="B79" s="43"/>
      <c r="C79" s="44"/>
      <c r="D79" s="44"/>
      <c r="E79" s="45" t="s">
        <v>66</v>
      </c>
      <c r="F79" s="44"/>
      <c r="G79" s="44"/>
      <c r="H79" s="44"/>
      <c r="I79" s="44"/>
      <c r="J79" s="46"/>
    </row>
    <row r="80">
      <c r="A80" s="36" t="s">
        <v>64</v>
      </c>
      <c r="B80" s="36">
        <v>22</v>
      </c>
      <c r="C80" s="37" t="s">
        <v>239</v>
      </c>
      <c r="D80" s="36" t="s">
        <v>66</v>
      </c>
      <c r="E80" s="38" t="s">
        <v>240</v>
      </c>
      <c r="F80" s="39" t="s">
        <v>100</v>
      </c>
      <c r="G80" s="40">
        <v>3.3599999999999999</v>
      </c>
      <c r="H80" s="41">
        <v>0</v>
      </c>
      <c r="I80" s="41">
        <f>ROUND(G80*H80,P4)</f>
        <v>0</v>
      </c>
      <c r="J80" s="36"/>
      <c r="O80" s="42">
        <f>I80*0.21</f>
        <v>0</v>
      </c>
      <c r="P80">
        <v>3</v>
      </c>
    </row>
    <row r="81">
      <c r="A81" s="36" t="s">
        <v>69</v>
      </c>
      <c r="B81" s="43"/>
      <c r="C81" s="44"/>
      <c r="D81" s="44"/>
      <c r="E81" s="45" t="s">
        <v>66</v>
      </c>
      <c r="F81" s="44"/>
      <c r="G81" s="44"/>
      <c r="H81" s="44"/>
      <c r="I81" s="44"/>
      <c r="J81" s="46"/>
    </row>
    <row r="82" ht="60">
      <c r="A82" s="36" t="s">
        <v>88</v>
      </c>
      <c r="B82" s="43"/>
      <c r="C82" s="44"/>
      <c r="D82" s="44"/>
      <c r="E82" s="47" t="s">
        <v>396</v>
      </c>
      <c r="F82" s="44"/>
      <c r="G82" s="44"/>
      <c r="H82" s="44"/>
      <c r="I82" s="44"/>
      <c r="J82" s="46"/>
    </row>
    <row r="83">
      <c r="A83" s="36" t="s">
        <v>70</v>
      </c>
      <c r="B83" s="43"/>
      <c r="C83" s="44"/>
      <c r="D83" s="44"/>
      <c r="E83" s="45" t="s">
        <v>66</v>
      </c>
      <c r="F83" s="44"/>
      <c r="G83" s="44"/>
      <c r="H83" s="44"/>
      <c r="I83" s="44"/>
      <c r="J83" s="46"/>
    </row>
    <row r="84">
      <c r="A84" s="36" t="s">
        <v>64</v>
      </c>
      <c r="B84" s="36">
        <v>23</v>
      </c>
      <c r="C84" s="37" t="s">
        <v>242</v>
      </c>
      <c r="D84" s="36" t="s">
        <v>66</v>
      </c>
      <c r="E84" s="38" t="s">
        <v>243</v>
      </c>
      <c r="F84" s="39" t="s">
        <v>100</v>
      </c>
      <c r="G84" s="40">
        <v>47.984999999999999</v>
      </c>
      <c r="H84" s="41">
        <v>0</v>
      </c>
      <c r="I84" s="41">
        <f>ROUND(G84*H84,P4)</f>
        <v>0</v>
      </c>
      <c r="J84" s="36"/>
      <c r="O84" s="42">
        <f>I84*0.21</f>
        <v>0</v>
      </c>
      <c r="P84">
        <v>3</v>
      </c>
    </row>
    <row r="85">
      <c r="A85" s="36" t="s">
        <v>69</v>
      </c>
      <c r="B85" s="43"/>
      <c r="C85" s="44"/>
      <c r="D85" s="44"/>
      <c r="E85" s="45" t="s">
        <v>66</v>
      </c>
      <c r="F85" s="44"/>
      <c r="G85" s="44"/>
      <c r="H85" s="44"/>
      <c r="I85" s="44"/>
      <c r="J85" s="46"/>
    </row>
    <row r="86" ht="60">
      <c r="A86" s="36" t="s">
        <v>88</v>
      </c>
      <c r="B86" s="43"/>
      <c r="C86" s="44"/>
      <c r="D86" s="44"/>
      <c r="E86" s="47" t="s">
        <v>397</v>
      </c>
      <c r="F86" s="44"/>
      <c r="G86" s="44"/>
      <c r="H86" s="44"/>
      <c r="I86" s="44"/>
      <c r="J86" s="46"/>
    </row>
    <row r="87">
      <c r="A87" s="36" t="s">
        <v>70</v>
      </c>
      <c r="B87" s="43"/>
      <c r="C87" s="44"/>
      <c r="D87" s="44"/>
      <c r="E87" s="45" t="s">
        <v>66</v>
      </c>
      <c r="F87" s="44"/>
      <c r="G87" s="44"/>
      <c r="H87" s="44"/>
      <c r="I87" s="44"/>
      <c r="J87" s="46"/>
    </row>
    <row r="88">
      <c r="A88" s="36" t="s">
        <v>64</v>
      </c>
      <c r="B88" s="36">
        <v>12</v>
      </c>
      <c r="C88" s="37" t="s">
        <v>245</v>
      </c>
      <c r="D88" s="36" t="s">
        <v>66</v>
      </c>
      <c r="E88" s="38" t="s">
        <v>246</v>
      </c>
      <c r="F88" s="39" t="s">
        <v>100</v>
      </c>
      <c r="G88" s="40">
        <v>51.549999999999997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>
      <c r="A89" s="36" t="s">
        <v>69</v>
      </c>
      <c r="B89" s="43"/>
      <c r="C89" s="44"/>
      <c r="D89" s="44"/>
      <c r="E89" s="45" t="s">
        <v>66</v>
      </c>
      <c r="F89" s="44"/>
      <c r="G89" s="44"/>
      <c r="H89" s="44"/>
      <c r="I89" s="44"/>
      <c r="J89" s="46"/>
    </row>
    <row r="90" ht="30">
      <c r="A90" s="36" t="s">
        <v>88</v>
      </c>
      <c r="B90" s="43"/>
      <c r="C90" s="44"/>
      <c r="D90" s="44"/>
      <c r="E90" s="47" t="s">
        <v>379</v>
      </c>
      <c r="F90" s="44"/>
      <c r="G90" s="44"/>
      <c r="H90" s="44"/>
      <c r="I90" s="44"/>
      <c r="J90" s="46"/>
    </row>
    <row r="91">
      <c r="A91" s="36" t="s">
        <v>70</v>
      </c>
      <c r="B91" s="43"/>
      <c r="C91" s="44"/>
      <c r="D91" s="44"/>
      <c r="E91" s="45" t="s">
        <v>66</v>
      </c>
      <c r="F91" s="44"/>
      <c r="G91" s="44"/>
      <c r="H91" s="44"/>
      <c r="I91" s="44"/>
      <c r="J91" s="46"/>
    </row>
    <row r="92">
      <c r="A92" s="36" t="s">
        <v>64</v>
      </c>
      <c r="B92" s="36">
        <v>13</v>
      </c>
      <c r="C92" s="37" t="s">
        <v>398</v>
      </c>
      <c r="D92" s="36" t="s">
        <v>66</v>
      </c>
      <c r="E92" s="38" t="s">
        <v>399</v>
      </c>
      <c r="F92" s="39" t="s">
        <v>100</v>
      </c>
      <c r="G92" s="40">
        <v>9.5</v>
      </c>
      <c r="H92" s="41">
        <v>0</v>
      </c>
      <c r="I92" s="41">
        <f>ROUND(G92*H92,P4)</f>
        <v>0</v>
      </c>
      <c r="J92" s="36"/>
      <c r="O92" s="42">
        <f>I92*0.21</f>
        <v>0</v>
      </c>
      <c r="P92">
        <v>3</v>
      </c>
    </row>
    <row r="93">
      <c r="A93" s="36" t="s">
        <v>69</v>
      </c>
      <c r="B93" s="43"/>
      <c r="C93" s="44"/>
      <c r="D93" s="44"/>
      <c r="E93" s="45" t="s">
        <v>66</v>
      </c>
      <c r="F93" s="44"/>
      <c r="G93" s="44"/>
      <c r="H93" s="44"/>
      <c r="I93" s="44"/>
      <c r="J93" s="46"/>
    </row>
    <row r="94" ht="45">
      <c r="A94" s="36" t="s">
        <v>88</v>
      </c>
      <c r="B94" s="43"/>
      <c r="C94" s="44"/>
      <c r="D94" s="44"/>
      <c r="E94" s="47" t="s">
        <v>382</v>
      </c>
      <c r="F94" s="44"/>
      <c r="G94" s="44"/>
      <c r="H94" s="44"/>
      <c r="I94" s="44"/>
      <c r="J94" s="46"/>
    </row>
    <row r="95">
      <c r="A95" s="36" t="s">
        <v>70</v>
      </c>
      <c r="B95" s="43"/>
      <c r="C95" s="44"/>
      <c r="D95" s="44"/>
      <c r="E95" s="45" t="s">
        <v>66</v>
      </c>
      <c r="F95" s="44"/>
      <c r="G95" s="44"/>
      <c r="H95" s="44"/>
      <c r="I95" s="44"/>
      <c r="J95" s="46"/>
    </row>
    <row r="96">
      <c r="A96" s="36" t="s">
        <v>64</v>
      </c>
      <c r="B96" s="36">
        <v>14</v>
      </c>
      <c r="C96" s="37" t="s">
        <v>247</v>
      </c>
      <c r="D96" s="36" t="s">
        <v>66</v>
      </c>
      <c r="E96" s="38" t="s">
        <v>248</v>
      </c>
      <c r="F96" s="39" t="s">
        <v>117</v>
      </c>
      <c r="G96" s="40">
        <v>10</v>
      </c>
      <c r="H96" s="41">
        <v>0</v>
      </c>
      <c r="I96" s="41">
        <f>ROUND(G96*H96,P4)</f>
        <v>0</v>
      </c>
      <c r="J96" s="36"/>
      <c r="O96" s="42">
        <f>I96*0.21</f>
        <v>0</v>
      </c>
      <c r="P96">
        <v>3</v>
      </c>
    </row>
    <row r="97">
      <c r="A97" s="36" t="s">
        <v>69</v>
      </c>
      <c r="B97" s="43"/>
      <c r="C97" s="44"/>
      <c r="D97" s="44"/>
      <c r="E97" s="45" t="s">
        <v>66</v>
      </c>
      <c r="F97" s="44"/>
      <c r="G97" s="44"/>
      <c r="H97" s="44"/>
      <c r="I97" s="44"/>
      <c r="J97" s="46"/>
    </row>
    <row r="98" ht="30">
      <c r="A98" s="36" t="s">
        <v>88</v>
      </c>
      <c r="B98" s="43"/>
      <c r="C98" s="44"/>
      <c r="D98" s="44"/>
      <c r="E98" s="47" t="s">
        <v>400</v>
      </c>
      <c r="F98" s="44"/>
      <c r="G98" s="44"/>
      <c r="H98" s="44"/>
      <c r="I98" s="44"/>
      <c r="J98" s="46"/>
    </row>
    <row r="99">
      <c r="A99" s="36" t="s">
        <v>70</v>
      </c>
      <c r="B99" s="43"/>
      <c r="C99" s="44"/>
      <c r="D99" s="44"/>
      <c r="E99" s="45" t="s">
        <v>66</v>
      </c>
      <c r="F99" s="44"/>
      <c r="G99" s="44"/>
      <c r="H99" s="44"/>
      <c r="I99" s="44"/>
      <c r="J99" s="46"/>
    </row>
    <row r="100">
      <c r="A100" s="36" t="s">
        <v>64</v>
      </c>
      <c r="B100" s="36">
        <v>15</v>
      </c>
      <c r="C100" s="37" t="s">
        <v>401</v>
      </c>
      <c r="D100" s="36" t="s">
        <v>66</v>
      </c>
      <c r="E100" s="38" t="s">
        <v>402</v>
      </c>
      <c r="F100" s="39" t="s">
        <v>117</v>
      </c>
      <c r="G100" s="40">
        <v>2</v>
      </c>
      <c r="H100" s="41">
        <v>0</v>
      </c>
      <c r="I100" s="41">
        <f>ROUND(G100*H100,P4)</f>
        <v>0</v>
      </c>
      <c r="J100" s="36"/>
      <c r="O100" s="42">
        <f>I100*0.21</f>
        <v>0</v>
      </c>
      <c r="P100">
        <v>3</v>
      </c>
    </row>
    <row r="101">
      <c r="A101" s="36" t="s">
        <v>69</v>
      </c>
      <c r="B101" s="43"/>
      <c r="C101" s="44"/>
      <c r="D101" s="44"/>
      <c r="E101" s="45" t="s">
        <v>66</v>
      </c>
      <c r="F101" s="44"/>
      <c r="G101" s="44"/>
      <c r="H101" s="44"/>
      <c r="I101" s="44"/>
      <c r="J101" s="46"/>
    </row>
    <row r="102" ht="45">
      <c r="A102" s="36" t="s">
        <v>88</v>
      </c>
      <c r="B102" s="43"/>
      <c r="C102" s="44"/>
      <c r="D102" s="44"/>
      <c r="E102" s="47" t="s">
        <v>403</v>
      </c>
      <c r="F102" s="44"/>
      <c r="G102" s="44"/>
      <c r="H102" s="44"/>
      <c r="I102" s="44"/>
      <c r="J102" s="46"/>
    </row>
    <row r="103">
      <c r="A103" s="36" t="s">
        <v>70</v>
      </c>
      <c r="B103" s="43"/>
      <c r="C103" s="44"/>
      <c r="D103" s="44"/>
      <c r="E103" s="45" t="s">
        <v>66</v>
      </c>
      <c r="F103" s="44"/>
      <c r="G103" s="44"/>
      <c r="H103" s="44"/>
      <c r="I103" s="44"/>
      <c r="J103" s="46"/>
    </row>
    <row r="104">
      <c r="A104" s="30" t="s">
        <v>61</v>
      </c>
      <c r="B104" s="31"/>
      <c r="C104" s="32" t="s">
        <v>250</v>
      </c>
      <c r="D104" s="33"/>
      <c r="E104" s="30" t="s">
        <v>251</v>
      </c>
      <c r="F104" s="33"/>
      <c r="G104" s="33"/>
      <c r="H104" s="33"/>
      <c r="I104" s="34">
        <f>SUMIFS(I105:I132,A105:A132,"P")</f>
        <v>0</v>
      </c>
      <c r="J104" s="35"/>
    </row>
    <row r="105">
      <c r="A105" s="36" t="s">
        <v>64</v>
      </c>
      <c r="B105" s="36">
        <v>26</v>
      </c>
      <c r="C105" s="37" t="s">
        <v>252</v>
      </c>
      <c r="D105" s="36" t="s">
        <v>66</v>
      </c>
      <c r="E105" s="38" t="s">
        <v>253</v>
      </c>
      <c r="F105" s="39" t="s">
        <v>254</v>
      </c>
      <c r="G105" s="40">
        <v>95.879999999999995</v>
      </c>
      <c r="H105" s="41">
        <v>0</v>
      </c>
      <c r="I105" s="41">
        <f>ROUND(G105*H105,P4)</f>
        <v>0</v>
      </c>
      <c r="J105" s="36"/>
      <c r="O105" s="42">
        <f>I105*0.21</f>
        <v>0</v>
      </c>
      <c r="P105">
        <v>3</v>
      </c>
    </row>
    <row r="106">
      <c r="A106" s="36" t="s">
        <v>69</v>
      </c>
      <c r="B106" s="43"/>
      <c r="C106" s="44"/>
      <c r="D106" s="44"/>
      <c r="E106" s="45" t="s">
        <v>66</v>
      </c>
      <c r="F106" s="44"/>
      <c r="G106" s="44"/>
      <c r="H106" s="44"/>
      <c r="I106" s="44"/>
      <c r="J106" s="46"/>
    </row>
    <row r="107" ht="120">
      <c r="A107" s="36" t="s">
        <v>88</v>
      </c>
      <c r="B107" s="43"/>
      <c r="C107" s="44"/>
      <c r="D107" s="44"/>
      <c r="E107" s="47" t="s">
        <v>404</v>
      </c>
      <c r="F107" s="44"/>
      <c r="G107" s="44"/>
      <c r="H107" s="44"/>
      <c r="I107" s="44"/>
      <c r="J107" s="46"/>
    </row>
    <row r="108">
      <c r="A108" s="36" t="s">
        <v>70</v>
      </c>
      <c r="B108" s="43"/>
      <c r="C108" s="44"/>
      <c r="D108" s="44"/>
      <c r="E108" s="45" t="s">
        <v>66</v>
      </c>
      <c r="F108" s="44"/>
      <c r="G108" s="44"/>
      <c r="H108" s="44"/>
      <c r="I108" s="44"/>
      <c r="J108" s="46"/>
    </row>
    <row r="109">
      <c r="A109" s="36" t="s">
        <v>64</v>
      </c>
      <c r="B109" s="36">
        <v>27</v>
      </c>
      <c r="C109" s="37" t="s">
        <v>256</v>
      </c>
      <c r="D109" s="36" t="s">
        <v>66</v>
      </c>
      <c r="E109" s="38" t="s">
        <v>257</v>
      </c>
      <c r="F109" s="39" t="s">
        <v>254</v>
      </c>
      <c r="G109" s="40">
        <v>31.263000000000002</v>
      </c>
      <c r="H109" s="41">
        <v>0</v>
      </c>
      <c r="I109" s="41">
        <f>ROUND(G109*H109,P4)</f>
        <v>0</v>
      </c>
      <c r="J109" s="36"/>
      <c r="O109" s="42">
        <f>I109*0.21</f>
        <v>0</v>
      </c>
      <c r="P109">
        <v>3</v>
      </c>
    </row>
    <row r="110">
      <c r="A110" s="36" t="s">
        <v>69</v>
      </c>
      <c r="B110" s="43"/>
      <c r="C110" s="44"/>
      <c r="D110" s="44"/>
      <c r="E110" s="45" t="s">
        <v>66</v>
      </c>
      <c r="F110" s="44"/>
      <c r="G110" s="44"/>
      <c r="H110" s="44"/>
      <c r="I110" s="44"/>
      <c r="J110" s="46"/>
    </row>
    <row r="111" ht="105">
      <c r="A111" s="36" t="s">
        <v>88</v>
      </c>
      <c r="B111" s="43"/>
      <c r="C111" s="44"/>
      <c r="D111" s="44"/>
      <c r="E111" s="47" t="s">
        <v>405</v>
      </c>
      <c r="F111" s="44"/>
      <c r="G111" s="44"/>
      <c r="H111" s="44"/>
      <c r="I111" s="44"/>
      <c r="J111" s="46"/>
    </row>
    <row r="112">
      <c r="A112" s="36" t="s">
        <v>70</v>
      </c>
      <c r="B112" s="43"/>
      <c r="C112" s="44"/>
      <c r="D112" s="44"/>
      <c r="E112" s="45" t="s">
        <v>66</v>
      </c>
      <c r="F112" s="44"/>
      <c r="G112" s="44"/>
      <c r="H112" s="44"/>
      <c r="I112" s="44"/>
      <c r="J112" s="46"/>
    </row>
    <row r="113">
      <c r="A113" s="36" t="s">
        <v>64</v>
      </c>
      <c r="B113" s="36">
        <v>28</v>
      </c>
      <c r="C113" s="37" t="s">
        <v>259</v>
      </c>
      <c r="D113" s="36" t="s">
        <v>66</v>
      </c>
      <c r="E113" s="38" t="s">
        <v>260</v>
      </c>
      <c r="F113" s="39" t="s">
        <v>254</v>
      </c>
      <c r="G113" s="40">
        <v>12.291</v>
      </c>
      <c r="H113" s="41">
        <v>0</v>
      </c>
      <c r="I113" s="41">
        <f>ROUND(G113*H113,P4)</f>
        <v>0</v>
      </c>
      <c r="J113" s="36"/>
      <c r="O113" s="42">
        <f>I113*0.21</f>
        <v>0</v>
      </c>
      <c r="P113">
        <v>3</v>
      </c>
    </row>
    <row r="114">
      <c r="A114" s="36" t="s">
        <v>69</v>
      </c>
      <c r="B114" s="43"/>
      <c r="C114" s="44"/>
      <c r="D114" s="44"/>
      <c r="E114" s="45" t="s">
        <v>66</v>
      </c>
      <c r="F114" s="44"/>
      <c r="G114" s="44"/>
      <c r="H114" s="44"/>
      <c r="I114" s="44"/>
      <c r="J114" s="46"/>
    </row>
    <row r="115" ht="105">
      <c r="A115" s="36" t="s">
        <v>88</v>
      </c>
      <c r="B115" s="43"/>
      <c r="C115" s="44"/>
      <c r="D115" s="44"/>
      <c r="E115" s="47" t="s">
        <v>406</v>
      </c>
      <c r="F115" s="44"/>
      <c r="G115" s="44"/>
      <c r="H115" s="44"/>
      <c r="I115" s="44"/>
      <c r="J115" s="46"/>
    </row>
    <row r="116">
      <c r="A116" s="36" t="s">
        <v>70</v>
      </c>
      <c r="B116" s="43"/>
      <c r="C116" s="44"/>
      <c r="D116" s="44"/>
      <c r="E116" s="45" t="s">
        <v>66</v>
      </c>
      <c r="F116" s="44"/>
      <c r="G116" s="44"/>
      <c r="H116" s="44"/>
      <c r="I116" s="44"/>
      <c r="J116" s="46"/>
    </row>
    <row r="117">
      <c r="A117" s="36" t="s">
        <v>64</v>
      </c>
      <c r="B117" s="36">
        <v>29</v>
      </c>
      <c r="C117" s="37" t="s">
        <v>360</v>
      </c>
      <c r="D117" s="36" t="s">
        <v>66</v>
      </c>
      <c r="E117" s="38" t="s">
        <v>361</v>
      </c>
      <c r="F117" s="39" t="s">
        <v>254</v>
      </c>
      <c r="G117" s="40">
        <v>2.04</v>
      </c>
      <c r="H117" s="41">
        <v>0</v>
      </c>
      <c r="I117" s="41">
        <f>ROUND(G117*H117,P4)</f>
        <v>0</v>
      </c>
      <c r="J117" s="36"/>
      <c r="O117" s="42">
        <f>I117*0.21</f>
        <v>0</v>
      </c>
      <c r="P117">
        <v>3</v>
      </c>
    </row>
    <row r="118">
      <c r="A118" s="36" t="s">
        <v>69</v>
      </c>
      <c r="B118" s="43"/>
      <c r="C118" s="44"/>
      <c r="D118" s="44"/>
      <c r="E118" s="45" t="s">
        <v>66</v>
      </c>
      <c r="F118" s="44"/>
      <c r="G118" s="44"/>
      <c r="H118" s="44"/>
      <c r="I118" s="44"/>
      <c r="J118" s="46"/>
    </row>
    <row r="119" ht="105">
      <c r="A119" s="36" t="s">
        <v>88</v>
      </c>
      <c r="B119" s="43"/>
      <c r="C119" s="44"/>
      <c r="D119" s="44"/>
      <c r="E119" s="47" t="s">
        <v>407</v>
      </c>
      <c r="F119" s="44"/>
      <c r="G119" s="44"/>
      <c r="H119" s="44"/>
      <c r="I119" s="44"/>
      <c r="J119" s="46"/>
    </row>
    <row r="120">
      <c r="A120" s="36" t="s">
        <v>70</v>
      </c>
      <c r="B120" s="43"/>
      <c r="C120" s="44"/>
      <c r="D120" s="44"/>
      <c r="E120" s="45" t="s">
        <v>66</v>
      </c>
      <c r="F120" s="44"/>
      <c r="G120" s="44"/>
      <c r="H120" s="44"/>
      <c r="I120" s="44"/>
      <c r="J120" s="46"/>
    </row>
    <row r="121">
      <c r="A121" s="36" t="s">
        <v>64</v>
      </c>
      <c r="B121" s="36">
        <v>30</v>
      </c>
      <c r="C121" s="37" t="s">
        <v>262</v>
      </c>
      <c r="D121" s="36" t="s">
        <v>66</v>
      </c>
      <c r="E121" s="38" t="s">
        <v>263</v>
      </c>
      <c r="F121" s="39" t="s">
        <v>254</v>
      </c>
      <c r="G121" s="40">
        <v>2.04</v>
      </c>
      <c r="H121" s="41">
        <v>0</v>
      </c>
      <c r="I121" s="41">
        <f>ROUND(G121*H121,P4)</f>
        <v>0</v>
      </c>
      <c r="J121" s="36"/>
      <c r="O121" s="42">
        <f>I121*0.21</f>
        <v>0</v>
      </c>
      <c r="P121">
        <v>3</v>
      </c>
    </row>
    <row r="122">
      <c r="A122" s="36" t="s">
        <v>69</v>
      </c>
      <c r="B122" s="43"/>
      <c r="C122" s="44"/>
      <c r="D122" s="44"/>
      <c r="E122" s="45" t="s">
        <v>66</v>
      </c>
      <c r="F122" s="44"/>
      <c r="G122" s="44"/>
      <c r="H122" s="44"/>
      <c r="I122" s="44"/>
      <c r="J122" s="46"/>
    </row>
    <row r="123" ht="105">
      <c r="A123" s="36" t="s">
        <v>88</v>
      </c>
      <c r="B123" s="43"/>
      <c r="C123" s="44"/>
      <c r="D123" s="44"/>
      <c r="E123" s="47" t="s">
        <v>408</v>
      </c>
      <c r="F123" s="44"/>
      <c r="G123" s="44"/>
      <c r="H123" s="44"/>
      <c r="I123" s="44"/>
      <c r="J123" s="46"/>
    </row>
    <row r="124">
      <c r="A124" s="36" t="s">
        <v>70</v>
      </c>
      <c r="B124" s="43"/>
      <c r="C124" s="44"/>
      <c r="D124" s="44"/>
      <c r="E124" s="45" t="s">
        <v>66</v>
      </c>
      <c r="F124" s="44"/>
      <c r="G124" s="44"/>
      <c r="H124" s="44"/>
      <c r="I124" s="44"/>
      <c r="J124" s="46"/>
    </row>
    <row r="125">
      <c r="A125" s="36" t="s">
        <v>64</v>
      </c>
      <c r="B125" s="36">
        <v>24</v>
      </c>
      <c r="C125" s="37" t="s">
        <v>265</v>
      </c>
      <c r="D125" s="36" t="s">
        <v>66</v>
      </c>
      <c r="E125" s="38" t="s">
        <v>266</v>
      </c>
      <c r="F125" s="39" t="s">
        <v>117</v>
      </c>
      <c r="G125" s="40">
        <v>47</v>
      </c>
      <c r="H125" s="41">
        <v>0</v>
      </c>
      <c r="I125" s="41">
        <f>ROUND(G125*H125,P4)</f>
        <v>0</v>
      </c>
      <c r="J125" s="36"/>
      <c r="O125" s="42">
        <f>I125*0.21</f>
        <v>0</v>
      </c>
      <c r="P125">
        <v>3</v>
      </c>
    </row>
    <row r="126">
      <c r="A126" s="36" t="s">
        <v>69</v>
      </c>
      <c r="B126" s="43"/>
      <c r="C126" s="44"/>
      <c r="D126" s="44"/>
      <c r="E126" s="45" t="s">
        <v>66</v>
      </c>
      <c r="F126" s="44"/>
      <c r="G126" s="44"/>
      <c r="H126" s="44"/>
      <c r="I126" s="44"/>
      <c r="J126" s="46"/>
    </row>
    <row r="127" ht="75">
      <c r="A127" s="36" t="s">
        <v>88</v>
      </c>
      <c r="B127" s="43"/>
      <c r="C127" s="44"/>
      <c r="D127" s="44"/>
      <c r="E127" s="47" t="s">
        <v>409</v>
      </c>
      <c r="F127" s="44"/>
      <c r="G127" s="44"/>
      <c r="H127" s="44"/>
      <c r="I127" s="44"/>
      <c r="J127" s="46"/>
    </row>
    <row r="128">
      <c r="A128" s="36" t="s">
        <v>70</v>
      </c>
      <c r="B128" s="43"/>
      <c r="C128" s="44"/>
      <c r="D128" s="44"/>
      <c r="E128" s="45" t="s">
        <v>66</v>
      </c>
      <c r="F128" s="44"/>
      <c r="G128" s="44"/>
      <c r="H128" s="44"/>
      <c r="I128" s="44"/>
      <c r="J128" s="46"/>
    </row>
    <row r="129" ht="30">
      <c r="A129" s="36" t="s">
        <v>64</v>
      </c>
      <c r="B129" s="36">
        <v>25</v>
      </c>
      <c r="C129" s="37" t="s">
        <v>268</v>
      </c>
      <c r="D129" s="36" t="s">
        <v>66</v>
      </c>
      <c r="E129" s="38" t="s">
        <v>269</v>
      </c>
      <c r="F129" s="39" t="s">
        <v>117</v>
      </c>
      <c r="G129" s="40">
        <v>46.700000000000003</v>
      </c>
      <c r="H129" s="41">
        <v>0</v>
      </c>
      <c r="I129" s="41">
        <f>ROUND(G129*H129,P4)</f>
        <v>0</v>
      </c>
      <c r="J129" s="36"/>
      <c r="O129" s="42">
        <f>I129*0.21</f>
        <v>0</v>
      </c>
      <c r="P129">
        <v>3</v>
      </c>
    </row>
    <row r="130">
      <c r="A130" s="36" t="s">
        <v>69</v>
      </c>
      <c r="B130" s="43"/>
      <c r="C130" s="44"/>
      <c r="D130" s="44"/>
      <c r="E130" s="45" t="s">
        <v>66</v>
      </c>
      <c r="F130" s="44"/>
      <c r="G130" s="44"/>
      <c r="H130" s="44"/>
      <c r="I130" s="44"/>
      <c r="J130" s="46"/>
    </row>
    <row r="131" ht="150">
      <c r="A131" s="36" t="s">
        <v>88</v>
      </c>
      <c r="B131" s="43"/>
      <c r="C131" s="44"/>
      <c r="D131" s="44"/>
      <c r="E131" s="47" t="s">
        <v>410</v>
      </c>
      <c r="F131" s="44"/>
      <c r="G131" s="44"/>
      <c r="H131" s="44"/>
      <c r="I131" s="44"/>
      <c r="J131" s="46"/>
    </row>
    <row r="132">
      <c r="A132" s="36" t="s">
        <v>70</v>
      </c>
      <c r="B132" s="43"/>
      <c r="C132" s="44"/>
      <c r="D132" s="44"/>
      <c r="E132" s="45" t="s">
        <v>66</v>
      </c>
      <c r="F132" s="44"/>
      <c r="G132" s="44"/>
      <c r="H132" s="44"/>
      <c r="I132" s="44"/>
      <c r="J132" s="46"/>
    </row>
    <row r="133">
      <c r="A133" s="30" t="s">
        <v>61</v>
      </c>
      <c r="B133" s="31"/>
      <c r="C133" s="32" t="s">
        <v>274</v>
      </c>
      <c r="D133" s="33"/>
      <c r="E133" s="30" t="s">
        <v>275</v>
      </c>
      <c r="F133" s="33"/>
      <c r="G133" s="33"/>
      <c r="H133" s="33"/>
      <c r="I133" s="34">
        <f>SUMIFS(I134:I136,A134:A136,"P")</f>
        <v>0</v>
      </c>
      <c r="J133" s="35"/>
    </row>
    <row r="134" ht="30">
      <c r="A134" s="36" t="s">
        <v>64</v>
      </c>
      <c r="B134" s="36">
        <v>31</v>
      </c>
      <c r="C134" s="37" t="s">
        <v>276</v>
      </c>
      <c r="D134" s="36" t="s">
        <v>66</v>
      </c>
      <c r="E134" s="38" t="s">
        <v>277</v>
      </c>
      <c r="F134" s="39" t="s">
        <v>117</v>
      </c>
      <c r="G134" s="40">
        <v>14</v>
      </c>
      <c r="H134" s="41">
        <v>0</v>
      </c>
      <c r="I134" s="41">
        <f>ROUND(G134*H134,P4)</f>
        <v>0</v>
      </c>
      <c r="J134" s="36"/>
      <c r="O134" s="42">
        <f>I134*0.21</f>
        <v>0</v>
      </c>
      <c r="P134">
        <v>3</v>
      </c>
    </row>
    <row r="135">
      <c r="A135" s="36" t="s">
        <v>69</v>
      </c>
      <c r="B135" s="43"/>
      <c r="C135" s="44"/>
      <c r="D135" s="44"/>
      <c r="E135" s="45" t="s">
        <v>66</v>
      </c>
      <c r="F135" s="44"/>
      <c r="G135" s="44"/>
      <c r="H135" s="44"/>
      <c r="I135" s="44"/>
      <c r="J135" s="46"/>
    </row>
    <row r="136">
      <c r="A136" s="36" t="s">
        <v>70</v>
      </c>
      <c r="B136" s="43"/>
      <c r="C136" s="44"/>
      <c r="D136" s="44"/>
      <c r="E136" s="45" t="s">
        <v>66</v>
      </c>
      <c r="F136" s="44"/>
      <c r="G136" s="44"/>
      <c r="H136" s="44"/>
      <c r="I136" s="44"/>
      <c r="J136" s="46"/>
    </row>
    <row r="137">
      <c r="A137" s="30" t="s">
        <v>61</v>
      </c>
      <c r="B137" s="31"/>
      <c r="C137" s="32" t="s">
        <v>152</v>
      </c>
      <c r="D137" s="33"/>
      <c r="E137" s="30" t="s">
        <v>153</v>
      </c>
      <c r="F137" s="33"/>
      <c r="G137" s="33"/>
      <c r="H137" s="33"/>
      <c r="I137" s="34">
        <f>SUMIFS(I138:I141,A138:A141,"P")</f>
        <v>0</v>
      </c>
      <c r="J137" s="35"/>
    </row>
    <row r="138">
      <c r="A138" s="36" t="s">
        <v>64</v>
      </c>
      <c r="B138" s="36">
        <v>32</v>
      </c>
      <c r="C138" s="37" t="s">
        <v>278</v>
      </c>
      <c r="D138" s="36" t="s">
        <v>66</v>
      </c>
      <c r="E138" s="38" t="s">
        <v>279</v>
      </c>
      <c r="F138" s="39" t="s">
        <v>123</v>
      </c>
      <c r="G138" s="40">
        <v>73.978520000000003</v>
      </c>
      <c r="H138" s="41">
        <v>0</v>
      </c>
      <c r="I138" s="41">
        <f>ROUND(G138*H138,P4)</f>
        <v>0</v>
      </c>
      <c r="J138" s="36"/>
      <c r="O138" s="42">
        <f>I138*0.21</f>
        <v>0</v>
      </c>
      <c r="P138">
        <v>3</v>
      </c>
    </row>
    <row r="139">
      <c r="A139" s="36" t="s">
        <v>69</v>
      </c>
      <c r="B139" s="43"/>
      <c r="C139" s="44"/>
      <c r="D139" s="44"/>
      <c r="E139" s="45" t="s">
        <v>66</v>
      </c>
      <c r="F139" s="44"/>
      <c r="G139" s="44"/>
      <c r="H139" s="44"/>
      <c r="I139" s="44"/>
      <c r="J139" s="46"/>
    </row>
    <row r="140" ht="45">
      <c r="A140" s="36" t="s">
        <v>88</v>
      </c>
      <c r="B140" s="43"/>
      <c r="C140" s="44"/>
      <c r="D140" s="44"/>
      <c r="E140" s="47" t="s">
        <v>411</v>
      </c>
      <c r="F140" s="44"/>
      <c r="G140" s="44"/>
      <c r="H140" s="44"/>
      <c r="I140" s="44"/>
      <c r="J140" s="46"/>
    </row>
    <row r="141">
      <c r="A141" s="36" t="s">
        <v>70</v>
      </c>
      <c r="B141" s="43"/>
      <c r="C141" s="44"/>
      <c r="D141" s="44"/>
      <c r="E141" s="45" t="s">
        <v>66</v>
      </c>
      <c r="F141" s="44"/>
      <c r="G141" s="44"/>
      <c r="H141" s="44"/>
      <c r="I141" s="44"/>
      <c r="J141" s="46"/>
    </row>
    <row r="142">
      <c r="A142" s="30" t="s">
        <v>61</v>
      </c>
      <c r="B142" s="31"/>
      <c r="C142" s="32" t="s">
        <v>281</v>
      </c>
      <c r="D142" s="33"/>
      <c r="E142" s="30" t="s">
        <v>282</v>
      </c>
      <c r="F142" s="33"/>
      <c r="G142" s="33"/>
      <c r="H142" s="33"/>
      <c r="I142" s="34">
        <f>SUMIFS(I143:I150,A143:A150,"P")</f>
        <v>0</v>
      </c>
      <c r="J142" s="35"/>
    </row>
    <row r="143">
      <c r="A143" s="36" t="s">
        <v>64</v>
      </c>
      <c r="B143" s="36">
        <v>33</v>
      </c>
      <c r="C143" s="37" t="s">
        <v>283</v>
      </c>
      <c r="D143" s="36" t="s">
        <v>66</v>
      </c>
      <c r="E143" s="38" t="s">
        <v>284</v>
      </c>
      <c r="F143" s="39" t="s">
        <v>123</v>
      </c>
      <c r="G143" s="40">
        <v>11.3993</v>
      </c>
      <c r="H143" s="41">
        <v>0</v>
      </c>
      <c r="I143" s="41">
        <f>ROUND(G143*H143,P4)</f>
        <v>0</v>
      </c>
      <c r="J143" s="36"/>
      <c r="O143" s="42">
        <f>I143*0.21</f>
        <v>0</v>
      </c>
      <c r="P143">
        <v>3</v>
      </c>
    </row>
    <row r="144" ht="120">
      <c r="A144" s="36" t="s">
        <v>69</v>
      </c>
      <c r="B144" s="43"/>
      <c r="C144" s="44"/>
      <c r="D144" s="44"/>
      <c r="E144" s="38" t="s">
        <v>285</v>
      </c>
      <c r="F144" s="44"/>
      <c r="G144" s="44"/>
      <c r="H144" s="44"/>
      <c r="I144" s="44"/>
      <c r="J144" s="46"/>
    </row>
    <row r="145" ht="45">
      <c r="A145" s="36" t="s">
        <v>88</v>
      </c>
      <c r="B145" s="43"/>
      <c r="C145" s="44"/>
      <c r="D145" s="44"/>
      <c r="E145" s="47" t="s">
        <v>412</v>
      </c>
      <c r="F145" s="44"/>
      <c r="G145" s="44"/>
      <c r="H145" s="44"/>
      <c r="I145" s="44"/>
      <c r="J145" s="46"/>
    </row>
    <row r="146">
      <c r="A146" s="36" t="s">
        <v>70</v>
      </c>
      <c r="B146" s="43"/>
      <c r="C146" s="44"/>
      <c r="D146" s="44"/>
      <c r="E146" s="45" t="s">
        <v>66</v>
      </c>
      <c r="F146" s="44"/>
      <c r="G146" s="44"/>
      <c r="H146" s="44"/>
      <c r="I146" s="44"/>
      <c r="J146" s="46"/>
    </row>
    <row r="147">
      <c r="A147" s="36" t="s">
        <v>64</v>
      </c>
      <c r="B147" s="36">
        <v>34</v>
      </c>
      <c r="C147" s="37" t="s">
        <v>287</v>
      </c>
      <c r="D147" s="36" t="s">
        <v>66</v>
      </c>
      <c r="E147" s="38" t="s">
        <v>288</v>
      </c>
      <c r="F147" s="39" t="s">
        <v>123</v>
      </c>
      <c r="G147" s="40">
        <v>11.3993</v>
      </c>
      <c r="H147" s="41">
        <v>0</v>
      </c>
      <c r="I147" s="41">
        <f>ROUND(G147*H147,P4)</f>
        <v>0</v>
      </c>
      <c r="J147" s="36"/>
      <c r="O147" s="42">
        <f>I147*0.21</f>
        <v>0</v>
      </c>
      <c r="P147">
        <v>3</v>
      </c>
    </row>
    <row r="148">
      <c r="A148" s="36" t="s">
        <v>69</v>
      </c>
      <c r="B148" s="43"/>
      <c r="C148" s="44"/>
      <c r="D148" s="44"/>
      <c r="E148" s="45" t="s">
        <v>66</v>
      </c>
      <c r="F148" s="44"/>
      <c r="G148" s="44"/>
      <c r="H148" s="44"/>
      <c r="I148" s="44"/>
      <c r="J148" s="46"/>
    </row>
    <row r="149" ht="45">
      <c r="A149" s="36" t="s">
        <v>88</v>
      </c>
      <c r="B149" s="43"/>
      <c r="C149" s="44"/>
      <c r="D149" s="44"/>
      <c r="E149" s="47" t="s">
        <v>412</v>
      </c>
      <c r="F149" s="44"/>
      <c r="G149" s="44"/>
      <c r="H149" s="44"/>
      <c r="I149" s="44"/>
      <c r="J149" s="46"/>
    </row>
    <row r="150">
      <c r="A150" s="36" t="s">
        <v>70</v>
      </c>
      <c r="B150" s="48"/>
      <c r="C150" s="49"/>
      <c r="D150" s="49"/>
      <c r="E150" s="50" t="s">
        <v>66</v>
      </c>
      <c r="F150" s="49"/>
      <c r="G150" s="49"/>
      <c r="H150" s="49"/>
      <c r="I150" s="49"/>
      <c r="J150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Budař Rostislav</dc:creator>
  <cp:lastModifiedBy>Budař Rostislav</cp:lastModifiedBy>
  <dcterms:created xsi:type="dcterms:W3CDTF">2025-01-10T06:51:18Z</dcterms:created>
  <dcterms:modified xsi:type="dcterms:W3CDTF">2025-01-10T06:51:19Z</dcterms:modified>
</cp:coreProperties>
</file>