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sktop\Veřejné zakázky\2025\10 - Dodávka optik (COS)\ZD Dodávka optik\"/>
    </mc:Choice>
  </mc:AlternateContent>
  <bookViews>
    <workbookView xWindow="28680" yWindow="-120" windowWidth="29040" windowHeight="1584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H64" i="1" s="1"/>
  <c r="G56" i="1"/>
  <c r="G51" i="1" s="1"/>
  <c r="H51" i="1" s="1"/>
  <c r="E51" i="1"/>
  <c r="G46" i="1"/>
  <c r="H46" i="1" s="1"/>
  <c r="G38" i="1"/>
  <c r="G33" i="1" s="1"/>
  <c r="H33" i="1" s="1"/>
  <c r="E33" i="1"/>
  <c r="G28" i="1"/>
  <c r="H28" i="1" s="1"/>
  <c r="G20" i="1"/>
  <c r="H20" i="1" s="1"/>
  <c r="H56" i="1" l="1"/>
  <c r="H38" i="1"/>
  <c r="G15" i="1"/>
  <c r="G11" i="1"/>
  <c r="H11" i="1" s="1"/>
  <c r="G10" i="1"/>
  <c r="H10" i="1" s="1"/>
  <c r="G9" i="1" l="1"/>
  <c r="H9" i="1" s="1"/>
  <c r="H15" i="1"/>
  <c r="G6" i="1"/>
  <c r="H6" i="1" s="1"/>
</calcChain>
</file>

<file path=xl/sharedStrings.xml><?xml version="1.0" encoding="utf-8"?>
<sst xmlns="http://schemas.openxmlformats.org/spreadsheetml/2006/main" count="89" uniqueCount="42">
  <si>
    <t>Celková cena v Kč bez DPH</t>
  </si>
  <si>
    <t>předmět plnění</t>
  </si>
  <si>
    <t>cena v Kč bez DPH</t>
  </si>
  <si>
    <r>
      <rPr>
        <b/>
        <i/>
        <sz val="11"/>
        <rFont val="Calibri"/>
        <family val="2"/>
        <charset val="238"/>
        <scheme val="minor"/>
      </rPr>
      <t>Pokyny pro dodavatele:</t>
    </r>
    <r>
      <rPr>
        <i/>
        <sz val="11"/>
        <rFont val="Calibri"/>
        <family val="2"/>
        <charset val="238"/>
        <scheme val="minor"/>
      </rPr>
      <t xml:space="preserve"> Dodavatel pravdivě vyplní všechna prázdná pole ve sloupcích C, D a E.
Ve sloupci C dodavatel uvede „ANO“ v případě, že jím nabízené plnění podmínku splňuje, „NE“ v případě, že ji nesplňuje. Ve sloupci D dodavatel uvede konkrétní hodnotu či způsob splnění podmínky tak, jak nabízený přístroj podmínku splňuje. Je-li v podmínce předepsána konkrétní hodnota, rozsah hodnot, min. či max. hodnota, dodavatel uvede konkrétní hodnotu(y), kterou(ými) nabízené plnění disponuje. Ve sloupci E dodavatel uvede jednotkovou cenu dané položky plnění.
Přitom platí, že níže uvedené technické podmínky jsou minimální (popř. dle jejich povahy jako maximální) a závazné, tj. vyjadřují minimální technickou úroveň, která musí být dodavatelem dodržena.
Další informace a pokyny pro dodavatele jsou uvedeny v Zadávací dokumentaci.
</t>
    </r>
    <r>
      <rPr>
        <b/>
        <i/>
        <sz val="11"/>
        <rFont val="Calibri"/>
        <family val="2"/>
        <charset val="238"/>
        <scheme val="minor"/>
      </rPr>
      <t>Tyto pokyny dodavatel před finalizací dokumentu vymaže.</t>
    </r>
  </si>
  <si>
    <r>
      <t xml:space="preserve">Název a označení plnění nabízeného dodavatelem 
</t>
    </r>
    <r>
      <rPr>
        <sz val="11"/>
        <color theme="1"/>
        <rFont val="Calibri"/>
        <family val="2"/>
        <charset val="238"/>
        <scheme val="minor"/>
      </rPr>
      <t>(výrobce, řada, typové označení)</t>
    </r>
  </si>
  <si>
    <t>technická podmínka</t>
  </si>
  <si>
    <t>splňuje (Ano/Ne)</t>
  </si>
  <si>
    <t>způsob splnění podmínky</t>
  </si>
  <si>
    <t>cena za 1 ks v Kč bez DPH</t>
  </si>
  <si>
    <t>počet ks</t>
  </si>
  <si>
    <t>X</t>
  </si>
  <si>
    <t>Průměr optiky max. 4 mm</t>
  </si>
  <si>
    <t>Pracovní délka max. 280 mm</t>
  </si>
  <si>
    <t>Safírová sklíčka</t>
  </si>
  <si>
    <t>Kompatibilní se stávajícími bipolárními resektoskopy TURis a rigidními cystoskopy zn. Olympus zadavatele;
není-li dodavatel schopen požadovanou kompatibilitu zajistit, je součástí jím poskytovaného plnění a nabídkové ceny i dodání 1 ks nového ekvivalentního bipolárního resektoskopu a 1 ks rigidního cystoskopu kompatibilních s dodávanou HD rigidní optikou, stejné či lepší technologické úrovně tak, aby byla zajištěna možnost poskytování léčebné péče stejné nebo lepší kvality</t>
  </si>
  <si>
    <t>Pracovní délka max. 290 mm</t>
  </si>
  <si>
    <t>Laparoskopické optiky</t>
  </si>
  <si>
    <t>Název veřejné zakázky</t>
  </si>
  <si>
    <r>
      <t>Úhel pohledu - 30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</si>
  <si>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r>
      <t>Sterilizace v parním sterilizátoru na 134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</t>
    </r>
  </si>
  <si>
    <t>Ochranný tubus pro bezpečnou sterilizaci</t>
  </si>
  <si>
    <t xml:space="preserve">Kompatibilita se stávajícími trokary Olympus zadavatele;
není-li dodavatel schopen požadovanou kompatibilitu zajistit, je součástí jím poskytovaného plnění a nabídkové ceny i dodání 4 ks ekvivaletních kompletních trokarů (trokarové tubice vč. kohoutů, hrotu trojúhelníkový, tupý, kryty a vodící tyč </t>
  </si>
  <si>
    <t>Světlovodný kabel</t>
  </si>
  <si>
    <t>Průměr minimálně 2,8 mm</t>
  </si>
  <si>
    <t>Délka min. 3 m</t>
  </si>
  <si>
    <t>A. Optika pro artroskopii</t>
  </si>
  <si>
    <t>B. Optika pro gynekologii</t>
  </si>
  <si>
    <r>
      <t>Zorné pole - 115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  </t>
    </r>
  </si>
  <si>
    <t>Pracovní délka max. 160 mm</t>
  </si>
  <si>
    <t>Optika artroskopická</t>
  </si>
  <si>
    <t>Optika gynekologická</t>
  </si>
  <si>
    <t>HD rigitní optika</t>
  </si>
  <si>
    <r>
      <t>Úhel pohledu - 12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</si>
  <si>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t>Kompatibilní se stávajícími bipolárními resektoskopy TURis a rigidními cystoskopy zn. Olympus zadavatele;
není-li dodavatel schopen požadovanou kompatibilitu zajistit, je součástí jím poskytovaného plnění a nabídkové ceny i dodání 3 ks nového ekvivalentního bipolárního resektoskopu a 3 ks rigidního cystoskopu kompatibilních s dodávanou HD rigidní optikou, stejné či lepší technologické úrovně tak, aby byla zajištěna možnost poskytování léčebné péče stejné nebo lepší kvality</t>
  </si>
  <si>
    <t>C. Optika pro urologii</t>
  </si>
  <si>
    <t>Optika urologická</t>
  </si>
  <si>
    <r>
      <t>Úhel pohledu - 70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</si>
  <si>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r>
      <rPr>
        <sz val="11"/>
        <color theme="1"/>
        <rFont val="Calibri"/>
        <family val="2"/>
        <charset val="238"/>
        <scheme val="minor"/>
      </rPr>
      <t xml:space="preserve">Veřejná zakázka </t>
    </r>
    <r>
      <rPr>
        <b/>
        <sz val="11"/>
        <color theme="1"/>
        <rFont val="Calibri"/>
        <family val="2"/>
        <charset val="238"/>
        <scheme val="minor"/>
      </rPr>
      <t>Laparoskopické optiky</t>
    </r>
  </si>
  <si>
    <t>Celková cena v Kč vč. DPH</t>
  </si>
  <si>
    <t>cena v Kč vč. DPH</t>
  </si>
  <si>
    <r>
      <t xml:space="preserve">Příloha č. 2 Zadávací dokumentace - </t>
    </r>
    <r>
      <rPr>
        <b/>
        <sz val="11"/>
        <color theme="1"/>
        <rFont val="Calibri"/>
        <family val="2"/>
        <charset val="238"/>
        <scheme val="minor"/>
      </rPr>
      <t>Technická specifikace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</si>
  <si>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ev. č. 2025/Z10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</si>
</sst>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\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B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B6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164" fontId="1" fillId="3" borderId="16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23" xfId="0" applyBorder="1" applyAlignment="1" applyProtection="1">
      <alignment horizontal="center" vertical="center"/>
      <protection locked="0"/>
    </xf>
    <xf numFmtId="0" fontId="0" fillId="6" borderId="24" xfId="0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wrapText="1"/>
    </xf>
    <xf numFmtId="164" fontId="0" fillId="3" borderId="11" xfId="0" applyNumberFormat="1" applyFill="1" applyBorder="1" applyAlignment="1">
      <alignment horizontal="center"/>
    </xf>
    <xf numFmtId="0" fontId="7" fillId="5" borderId="13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64" fontId="0" fillId="3" borderId="32" xfId="0" applyNumberFormat="1" applyFill="1" applyBorder="1" applyAlignment="1">
      <alignment horizontal="center"/>
    </xf>
    <xf numFmtId="0" fontId="0" fillId="0" borderId="8" xfId="0" applyBorder="1" applyAlignment="1">
      <alignment horizontal="left" vertical="center" wrapText="1" indent="2"/>
    </xf>
    <xf numFmtId="0" fontId="0" fillId="0" borderId="10" xfId="0" applyBorder="1" applyAlignment="1">
      <alignment horizontal="left" vertical="center" wrapText="1" indent="2"/>
    </xf>
    <xf numFmtId="0" fontId="1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5" xfId="0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5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4" fontId="0" fillId="0" borderId="21" xfId="0" applyNumberFormat="1" applyBorder="1" applyAlignment="1" applyProtection="1">
      <alignment horizontal="right" vertical="top" indent="2"/>
      <protection locked="0"/>
    </xf>
    <xf numFmtId="0" fontId="0" fillId="6" borderId="21" xfId="0" applyFill="1" applyBorder="1" applyAlignment="1">
      <alignment horizontal="center" vertical="top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0" fillId="0" borderId="25" xfId="0" applyNumberFormat="1" applyBorder="1" applyAlignment="1" applyProtection="1">
      <alignment horizontal="right" vertical="top" indent="2"/>
      <protection locked="0"/>
    </xf>
    <xf numFmtId="164" fontId="0" fillId="0" borderId="27" xfId="0" applyNumberFormat="1" applyBorder="1" applyAlignment="1" applyProtection="1">
      <alignment horizontal="right" vertical="top" indent="2"/>
      <protection locked="0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0" fillId="0" borderId="29" xfId="0" applyNumberFormat="1" applyBorder="1" applyAlignment="1" applyProtection="1">
      <alignment horizontal="right" vertical="top" indent="2"/>
      <protection locked="0"/>
    </xf>
    <xf numFmtId="0" fontId="0" fillId="0" borderId="12" xfId="0" applyBorder="1" applyAlignment="1">
      <alignment horizontal="left" vertical="center" wrapText="1" indent="2"/>
    </xf>
    <xf numFmtId="0" fontId="0" fillId="0" borderId="5" xfId="0" applyBorder="1" applyAlignment="1">
      <alignment horizontal="left" vertical="center" wrapText="1" indent="2"/>
    </xf>
    <xf numFmtId="0" fontId="0" fillId="6" borderId="25" xfId="0" applyFill="1" applyBorder="1" applyAlignment="1">
      <alignment horizontal="center" vertical="top"/>
    </xf>
    <xf numFmtId="0" fontId="0" fillId="6" borderId="27" xfId="0" applyFill="1" applyBorder="1" applyAlignment="1">
      <alignment horizontal="center" vertical="top"/>
    </xf>
    <xf numFmtId="164" fontId="1" fillId="6" borderId="26" xfId="0" applyNumberFormat="1" applyFont="1" applyFill="1" applyBorder="1" applyAlignment="1">
      <alignment horizontal="right" vertical="top" indent="2"/>
    </xf>
    <xf numFmtId="164" fontId="1" fillId="6" borderId="22" xfId="0" applyNumberFormat="1" applyFont="1" applyFill="1" applyBorder="1" applyAlignment="1">
      <alignment horizontal="right" vertical="top" indent="2"/>
    </xf>
    <xf numFmtId="164" fontId="1" fillId="6" borderId="28" xfId="0" applyNumberFormat="1" applyFont="1" applyFill="1" applyBorder="1" applyAlignment="1">
      <alignment horizontal="right" vertical="top" indent="2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64" fontId="1" fillId="6" borderId="30" xfId="0" applyNumberFormat="1" applyFont="1" applyFill="1" applyBorder="1" applyAlignment="1">
      <alignment horizontal="center" vertical="top"/>
    </xf>
    <xf numFmtId="164" fontId="1" fillId="6" borderId="22" xfId="0" applyNumberFormat="1" applyFont="1" applyFill="1" applyBorder="1" applyAlignment="1">
      <alignment horizontal="center" vertical="top"/>
    </xf>
    <xf numFmtId="164" fontId="1" fillId="6" borderId="26" xfId="0" applyNumberFormat="1" applyFont="1" applyFill="1" applyBorder="1" applyAlignment="1">
      <alignment horizontal="center" vertical="top"/>
    </xf>
    <xf numFmtId="164" fontId="1" fillId="6" borderId="28" xfId="0" applyNumberFormat="1" applyFont="1" applyFill="1" applyBorder="1" applyAlignment="1">
      <alignment horizontal="center" vertical="top"/>
    </xf>
    <xf numFmtId="0" fontId="0" fillId="6" borderId="29" xfId="0" applyFill="1" applyBorder="1" applyAlignment="1">
      <alignment horizontal="center" vertical="top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2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46" workbookViewId="0">
      <selection sqref="A1:H66"/>
    </sheetView>
  </sheetViews>
  <sheetFormatPr defaultRowHeight="15" outlineLevelRow="1" x14ac:dyDescent="0.25"/>
  <cols>
    <col min="1" max="2" width="19.42578125" style="14" customWidth="1"/>
    <col min="3" max="3" width="9.5703125" customWidth="1"/>
    <col min="4" max="4" width="12" customWidth="1"/>
    <col min="5" max="5" width="12.140625" style="3" customWidth="1"/>
    <col min="6" max="6" width="6" style="4" customWidth="1"/>
    <col min="7" max="8" width="11" customWidth="1"/>
  </cols>
  <sheetData>
    <row r="1" spans="1:8" x14ac:dyDescent="0.25">
      <c r="A1" s="1" t="s">
        <v>37</v>
      </c>
      <c r="B1" s="2"/>
    </row>
    <row r="2" spans="1:8" x14ac:dyDescent="0.25">
      <c r="A2" t="s">
        <v>40</v>
      </c>
      <c r="B2"/>
    </row>
    <row r="3" spans="1:8" x14ac:dyDescent="0.25">
      <c r="A3" t="s">
        <v>41</v>
      </c>
      <c r="B3"/>
    </row>
    <row r="4" spans="1:8" ht="15.75" thickBot="1" x14ac:dyDescent="0.3">
      <c r="A4"/>
      <c r="B4"/>
    </row>
    <row r="5" spans="1:8" ht="45" x14ac:dyDescent="0.25">
      <c r="A5" s="71" t="s">
        <v>17</v>
      </c>
      <c r="B5" s="72"/>
      <c r="C5" s="72"/>
      <c r="D5" s="72"/>
      <c r="E5" s="72"/>
      <c r="F5" s="73"/>
      <c r="G5" s="17" t="s">
        <v>0</v>
      </c>
      <c r="H5" s="17" t="s">
        <v>38</v>
      </c>
    </row>
    <row r="6" spans="1:8" ht="15.75" thickBot="1" x14ac:dyDescent="0.3">
      <c r="A6" s="74" t="s">
        <v>16</v>
      </c>
      <c r="B6" s="75"/>
      <c r="C6" s="75"/>
      <c r="D6" s="75"/>
      <c r="E6" s="75"/>
      <c r="F6" s="76"/>
      <c r="G6" s="19">
        <f>SUM(G9:G11)</f>
        <v>0</v>
      </c>
      <c r="H6" s="19">
        <f>G6*1.21</f>
        <v>0</v>
      </c>
    </row>
    <row r="7" spans="1:8" ht="15.75" thickBot="1" x14ac:dyDescent="0.3">
      <c r="A7"/>
      <c r="B7"/>
      <c r="G7" s="14"/>
    </row>
    <row r="8" spans="1:8" ht="30" x14ac:dyDescent="0.25">
      <c r="A8" s="30" t="s">
        <v>1</v>
      </c>
      <c r="B8" s="31"/>
      <c r="C8" s="31"/>
      <c r="D8" s="31"/>
      <c r="E8" s="31"/>
      <c r="F8" s="32"/>
      <c r="G8" s="18" t="s">
        <v>2</v>
      </c>
      <c r="H8" s="18" t="s">
        <v>39</v>
      </c>
    </row>
    <row r="9" spans="1:8" x14ac:dyDescent="0.25">
      <c r="A9" s="33" t="s">
        <v>25</v>
      </c>
      <c r="B9" s="34"/>
      <c r="C9" s="34"/>
      <c r="D9" s="34"/>
      <c r="E9" s="34"/>
      <c r="F9" s="35"/>
      <c r="G9" s="20">
        <f>G15</f>
        <v>0</v>
      </c>
      <c r="H9" s="20">
        <f>G9*1.21</f>
        <v>0</v>
      </c>
    </row>
    <row r="10" spans="1:8" x14ac:dyDescent="0.25">
      <c r="A10" s="33" t="s">
        <v>26</v>
      </c>
      <c r="B10" s="34"/>
      <c r="C10" s="34"/>
      <c r="D10" s="34"/>
      <c r="E10" s="34"/>
      <c r="F10" s="35"/>
      <c r="G10" s="20">
        <f>G33</f>
        <v>0</v>
      </c>
      <c r="H10" s="20">
        <f t="shared" ref="H10:H11" si="0">G10*1.21</f>
        <v>0</v>
      </c>
    </row>
    <row r="11" spans="1:8" ht="15.75" thickBot="1" x14ac:dyDescent="0.3">
      <c r="A11" s="36" t="s">
        <v>34</v>
      </c>
      <c r="B11" s="37"/>
      <c r="C11" s="37"/>
      <c r="D11" s="37"/>
      <c r="E11" s="37"/>
      <c r="F11" s="38"/>
      <c r="G11" s="27">
        <f>G51</f>
        <v>0</v>
      </c>
      <c r="H11" s="27">
        <f t="shared" si="0"/>
        <v>0</v>
      </c>
    </row>
    <row r="13" spans="1:8" ht="120" customHeight="1" x14ac:dyDescent="0.25">
      <c r="A13" s="77" t="s">
        <v>3</v>
      </c>
      <c r="B13" s="77"/>
      <c r="C13" s="77"/>
      <c r="D13" s="77"/>
      <c r="E13" s="77"/>
      <c r="F13" s="77"/>
      <c r="G13" s="77"/>
      <c r="H13" s="77"/>
    </row>
    <row r="14" spans="1:8" ht="15.75" thickBot="1" x14ac:dyDescent="0.3">
      <c r="A14" s="5"/>
      <c r="B14" s="5"/>
      <c r="C14" s="5"/>
      <c r="D14" s="5"/>
    </row>
    <row r="15" spans="1:8" ht="15.75" thickBot="1" x14ac:dyDescent="0.3">
      <c r="A15" s="39" t="s">
        <v>25</v>
      </c>
      <c r="B15" s="40"/>
      <c r="C15" s="40"/>
      <c r="D15" s="40"/>
      <c r="E15" s="40"/>
      <c r="F15" s="41"/>
      <c r="G15" s="6">
        <f>SUM(G20,G28)</f>
        <v>0</v>
      </c>
      <c r="H15" s="6">
        <f>G15*1.21</f>
        <v>0</v>
      </c>
    </row>
    <row r="16" spans="1:8" ht="15.75" outlineLevel="1" thickBot="1" x14ac:dyDescent="0.3">
      <c r="A16" s="7"/>
      <c r="B16" s="7"/>
      <c r="C16" s="7"/>
      <c r="D16" s="8"/>
    </row>
    <row r="17" spans="1:8" ht="33" customHeight="1" outlineLevel="1" thickBot="1" x14ac:dyDescent="0.3">
      <c r="A17" s="42" t="s">
        <v>4</v>
      </c>
      <c r="B17" s="43"/>
      <c r="C17" s="43"/>
      <c r="D17" s="63"/>
      <c r="E17" s="64"/>
      <c r="F17" s="64"/>
      <c r="G17" s="64"/>
      <c r="H17" s="65"/>
    </row>
    <row r="18" spans="1:8" ht="15.75" outlineLevel="1" thickBot="1" x14ac:dyDescent="0.3">
      <c r="A18" s="9"/>
      <c r="B18" s="9"/>
      <c r="C18" s="10"/>
      <c r="D18" s="10"/>
    </row>
    <row r="19" spans="1:8" ht="45.75" outlineLevel="1" thickBot="1" x14ac:dyDescent="0.3">
      <c r="A19" s="21" t="s">
        <v>5</v>
      </c>
      <c r="B19" s="22"/>
      <c r="C19" s="23" t="s">
        <v>6</v>
      </c>
      <c r="D19" s="23" t="s">
        <v>7</v>
      </c>
      <c r="E19" s="24" t="s">
        <v>8</v>
      </c>
      <c r="F19" s="25" t="s">
        <v>9</v>
      </c>
      <c r="G19" s="26" t="s">
        <v>2</v>
      </c>
      <c r="H19" s="26" t="s">
        <v>39</v>
      </c>
    </row>
    <row r="20" spans="1:8" outlineLevel="1" x14ac:dyDescent="0.25">
      <c r="A20" s="44" t="s">
        <v>29</v>
      </c>
      <c r="B20" s="45"/>
      <c r="C20" s="45"/>
      <c r="D20" s="45"/>
      <c r="E20" s="46"/>
      <c r="F20" s="47">
        <v>4</v>
      </c>
      <c r="G20" s="67">
        <f>E20*F20</f>
        <v>0</v>
      </c>
      <c r="H20" s="67">
        <f>G20*1.21</f>
        <v>0</v>
      </c>
    </row>
    <row r="21" spans="1:8" ht="15" customHeight="1" outlineLevel="1" x14ac:dyDescent="0.25">
      <c r="A21" s="28" t="s">
        <v>18</v>
      </c>
      <c r="B21" s="29"/>
      <c r="C21" s="11"/>
      <c r="D21" s="12" t="s">
        <v>10</v>
      </c>
      <c r="E21" s="46"/>
      <c r="F21" s="47"/>
      <c r="G21" s="67"/>
      <c r="H21" s="67"/>
    </row>
    <row r="22" spans="1:8" ht="15" customHeight="1" outlineLevel="1" x14ac:dyDescent="0.25">
      <c r="A22" s="28" t="s">
        <v>27</v>
      </c>
      <c r="B22" s="29"/>
      <c r="C22" s="11"/>
      <c r="D22" s="12" t="s">
        <v>10</v>
      </c>
      <c r="E22" s="46"/>
      <c r="F22" s="47"/>
      <c r="G22" s="67"/>
      <c r="H22" s="67"/>
    </row>
    <row r="23" spans="1:8" outlineLevel="1" x14ac:dyDescent="0.25">
      <c r="A23" s="28" t="s">
        <v>11</v>
      </c>
      <c r="B23" s="29"/>
      <c r="C23" s="11"/>
      <c r="D23" s="13"/>
      <c r="E23" s="46"/>
      <c r="F23" s="47"/>
      <c r="G23" s="67"/>
      <c r="H23" s="67"/>
    </row>
    <row r="24" spans="1:8" outlineLevel="1" x14ac:dyDescent="0.25">
      <c r="A24" s="28" t="s">
        <v>28</v>
      </c>
      <c r="B24" s="29"/>
      <c r="C24" s="11"/>
      <c r="D24" s="13"/>
      <c r="E24" s="46"/>
      <c r="F24" s="47"/>
      <c r="G24" s="67"/>
      <c r="H24" s="67"/>
    </row>
    <row r="25" spans="1:8" outlineLevel="1" x14ac:dyDescent="0.25">
      <c r="A25" s="28" t="s">
        <v>19</v>
      </c>
      <c r="B25" s="29"/>
      <c r="C25" s="11"/>
      <c r="D25" s="12" t="s">
        <v>10</v>
      </c>
      <c r="E25" s="46"/>
      <c r="F25" s="47"/>
      <c r="G25" s="67"/>
      <c r="H25" s="67"/>
    </row>
    <row r="26" spans="1:8" outlineLevel="1" x14ac:dyDescent="0.25">
      <c r="A26" s="28" t="s">
        <v>20</v>
      </c>
      <c r="B26" s="29"/>
      <c r="C26" s="11"/>
      <c r="D26" s="12" t="s">
        <v>10</v>
      </c>
      <c r="E26" s="46"/>
      <c r="F26" s="47"/>
      <c r="G26" s="67"/>
      <c r="H26" s="67"/>
    </row>
    <row r="27" spans="1:8" ht="134.25" customHeight="1" outlineLevel="1" x14ac:dyDescent="0.25">
      <c r="A27" s="28" t="s">
        <v>21</v>
      </c>
      <c r="B27" s="29"/>
      <c r="C27" s="11"/>
      <c r="D27" s="12" t="s">
        <v>10</v>
      </c>
      <c r="E27" s="46"/>
      <c r="F27" s="47"/>
      <c r="G27" s="67"/>
      <c r="H27" s="67"/>
    </row>
    <row r="28" spans="1:8" outlineLevel="1" x14ac:dyDescent="0.25">
      <c r="A28" s="48" t="s">
        <v>22</v>
      </c>
      <c r="B28" s="49"/>
      <c r="C28" s="49"/>
      <c r="D28" s="50"/>
      <c r="E28" s="51"/>
      <c r="F28" s="58">
        <v>4</v>
      </c>
      <c r="G28" s="68">
        <f>E28*F28</f>
        <v>0</v>
      </c>
      <c r="H28" s="68">
        <f>G28*1.21</f>
        <v>0</v>
      </c>
    </row>
    <row r="29" spans="1:8" outlineLevel="1" x14ac:dyDescent="0.25">
      <c r="A29" s="28" t="s">
        <v>23</v>
      </c>
      <c r="B29" s="29"/>
      <c r="C29" s="11"/>
      <c r="D29" s="13"/>
      <c r="E29" s="46"/>
      <c r="F29" s="47"/>
      <c r="G29" s="67"/>
      <c r="H29" s="67"/>
    </row>
    <row r="30" spans="1:8" ht="15.75" outlineLevel="1" thickBot="1" x14ac:dyDescent="0.3">
      <c r="A30" s="56" t="s">
        <v>24</v>
      </c>
      <c r="B30" s="57"/>
      <c r="C30" s="15"/>
      <c r="D30" s="16"/>
      <c r="E30" s="52"/>
      <c r="F30" s="59"/>
      <c r="G30" s="69"/>
      <c r="H30" s="69"/>
    </row>
    <row r="31" spans="1:8" outlineLevel="1" x14ac:dyDescent="0.25"/>
    <row r="32" spans="1:8" ht="15.75" outlineLevel="1" thickBot="1" x14ac:dyDescent="0.3"/>
    <row r="33" spans="1:8" ht="15.75" thickBot="1" x14ac:dyDescent="0.3">
      <c r="A33" s="39" t="s">
        <v>26</v>
      </c>
      <c r="B33" s="40"/>
      <c r="C33" s="40"/>
      <c r="D33" s="40"/>
      <c r="E33" s="40">
        <f>SUM(E38:E48)</f>
        <v>0</v>
      </c>
      <c r="F33" s="41"/>
      <c r="G33" s="6">
        <f>SUM(G38,G46)</f>
        <v>0</v>
      </c>
      <c r="H33" s="6">
        <f>G33*1.21</f>
        <v>0</v>
      </c>
    </row>
    <row r="34" spans="1:8" ht="15.75" outlineLevel="1" thickBot="1" x14ac:dyDescent="0.3">
      <c r="A34" s="7"/>
      <c r="B34" s="7"/>
      <c r="C34" s="7"/>
      <c r="D34" s="8"/>
    </row>
    <row r="35" spans="1:8" ht="35.25" customHeight="1" outlineLevel="1" thickBot="1" x14ac:dyDescent="0.3">
      <c r="A35" s="42" t="s">
        <v>4</v>
      </c>
      <c r="B35" s="43"/>
      <c r="C35" s="43"/>
      <c r="D35" s="80"/>
      <c r="E35" s="81"/>
      <c r="F35" s="81"/>
      <c r="G35" s="81"/>
      <c r="H35" s="82"/>
    </row>
    <row r="36" spans="1:8" ht="15.75" outlineLevel="1" thickBot="1" x14ac:dyDescent="0.3">
      <c r="A36" s="9"/>
      <c r="B36" s="9"/>
      <c r="C36" s="10"/>
      <c r="D36" s="10"/>
    </row>
    <row r="37" spans="1:8" ht="49.5" customHeight="1" outlineLevel="1" thickBot="1" x14ac:dyDescent="0.3">
      <c r="A37" s="21" t="s">
        <v>5</v>
      </c>
      <c r="B37" s="22"/>
      <c r="C37" s="23" t="s">
        <v>6</v>
      </c>
      <c r="D37" s="23" t="s">
        <v>7</v>
      </c>
      <c r="E37" s="24" t="s">
        <v>8</v>
      </c>
      <c r="F37" s="25" t="s">
        <v>9</v>
      </c>
      <c r="G37" s="26" t="s">
        <v>2</v>
      </c>
      <c r="H37" s="26" t="s">
        <v>39</v>
      </c>
    </row>
    <row r="38" spans="1:8" outlineLevel="1" x14ac:dyDescent="0.25">
      <c r="A38" s="53" t="s">
        <v>30</v>
      </c>
      <c r="B38" s="54"/>
      <c r="C38" s="54"/>
      <c r="D38" s="54"/>
      <c r="E38" s="55"/>
      <c r="F38" s="70">
        <v>3</v>
      </c>
      <c r="G38" s="66">
        <f>E38*F38</f>
        <v>0</v>
      </c>
      <c r="H38" s="66">
        <f>G38*1.21</f>
        <v>0</v>
      </c>
    </row>
    <row r="39" spans="1:8" outlineLevel="1" x14ac:dyDescent="0.25">
      <c r="A39" s="28" t="s">
        <v>31</v>
      </c>
      <c r="B39" s="29"/>
      <c r="C39" s="11"/>
      <c r="D39" s="12" t="s">
        <v>10</v>
      </c>
      <c r="E39" s="46"/>
      <c r="F39" s="47"/>
      <c r="G39" s="67"/>
      <c r="H39" s="67"/>
    </row>
    <row r="40" spans="1:8" ht="15" customHeight="1" outlineLevel="1" x14ac:dyDescent="0.25">
      <c r="A40" s="28" t="s">
        <v>32</v>
      </c>
      <c r="B40" s="29"/>
      <c r="C40" s="11"/>
      <c r="D40" s="12" t="s">
        <v>10</v>
      </c>
      <c r="E40" s="46"/>
      <c r="F40" s="47"/>
      <c r="G40" s="67"/>
      <c r="H40" s="67"/>
    </row>
    <row r="41" spans="1:8" outlineLevel="1" x14ac:dyDescent="0.25">
      <c r="A41" s="28" t="s">
        <v>11</v>
      </c>
      <c r="B41" s="29"/>
      <c r="C41" s="11"/>
      <c r="D41" s="13"/>
      <c r="E41" s="46"/>
      <c r="F41" s="47"/>
      <c r="G41" s="67"/>
      <c r="H41" s="67"/>
    </row>
    <row r="42" spans="1:8" outlineLevel="1" x14ac:dyDescent="0.25">
      <c r="A42" s="28" t="s">
        <v>12</v>
      </c>
      <c r="B42" s="29"/>
      <c r="C42" s="11"/>
      <c r="D42" s="13"/>
      <c r="E42" s="46"/>
      <c r="F42" s="47"/>
      <c r="G42" s="67"/>
      <c r="H42" s="67"/>
    </row>
    <row r="43" spans="1:8" outlineLevel="1" x14ac:dyDescent="0.25">
      <c r="A43" s="28" t="s">
        <v>13</v>
      </c>
      <c r="B43" s="29"/>
      <c r="C43" s="11"/>
      <c r="D43" s="12" t="s">
        <v>10</v>
      </c>
      <c r="E43" s="46"/>
      <c r="F43" s="47"/>
      <c r="G43" s="67"/>
      <c r="H43" s="67"/>
    </row>
    <row r="44" spans="1:8" outlineLevel="1" x14ac:dyDescent="0.25">
      <c r="A44" s="28" t="s">
        <v>20</v>
      </c>
      <c r="B44" s="29"/>
      <c r="C44" s="11"/>
      <c r="D44" s="12" t="s">
        <v>10</v>
      </c>
      <c r="E44" s="46"/>
      <c r="F44" s="47"/>
      <c r="G44" s="67"/>
      <c r="H44" s="67"/>
    </row>
    <row r="45" spans="1:8" ht="133.5" customHeight="1" outlineLevel="1" x14ac:dyDescent="0.25">
      <c r="A45" s="28" t="s">
        <v>33</v>
      </c>
      <c r="B45" s="29"/>
      <c r="C45" s="11"/>
      <c r="D45" s="12" t="s">
        <v>10</v>
      </c>
      <c r="E45" s="46"/>
      <c r="F45" s="47"/>
      <c r="G45" s="67"/>
      <c r="H45" s="67"/>
    </row>
    <row r="46" spans="1:8" outlineLevel="1" x14ac:dyDescent="0.25">
      <c r="A46" s="48" t="s">
        <v>22</v>
      </c>
      <c r="B46" s="49"/>
      <c r="C46" s="49"/>
      <c r="D46" s="50"/>
      <c r="E46" s="51"/>
      <c r="F46" s="58">
        <v>3</v>
      </c>
      <c r="G46" s="60">
        <f>E46*F46</f>
        <v>0</v>
      </c>
      <c r="H46" s="60">
        <f>G46*1.21</f>
        <v>0</v>
      </c>
    </row>
    <row r="47" spans="1:8" outlineLevel="1" x14ac:dyDescent="0.25">
      <c r="A47" s="28" t="s">
        <v>23</v>
      </c>
      <c r="B47" s="29"/>
      <c r="C47" s="11"/>
      <c r="D47" s="13"/>
      <c r="E47" s="46"/>
      <c r="F47" s="47"/>
      <c r="G47" s="61"/>
      <c r="H47" s="61"/>
    </row>
    <row r="48" spans="1:8" ht="15" customHeight="1" outlineLevel="1" thickBot="1" x14ac:dyDescent="0.3">
      <c r="A48" s="56" t="s">
        <v>24</v>
      </c>
      <c r="B48" s="57"/>
      <c r="C48" s="15"/>
      <c r="D48" s="16"/>
      <c r="E48" s="52"/>
      <c r="F48" s="59"/>
      <c r="G48" s="62"/>
      <c r="H48" s="62"/>
    </row>
    <row r="49" spans="1:8" outlineLevel="1" x14ac:dyDescent="0.25"/>
    <row r="50" spans="1:8" ht="15.75" outlineLevel="1" thickBot="1" x14ac:dyDescent="0.3"/>
    <row r="51" spans="1:8" ht="15.75" thickBot="1" x14ac:dyDescent="0.3">
      <c r="A51" s="39" t="s">
        <v>34</v>
      </c>
      <c r="B51" s="40"/>
      <c r="C51" s="40"/>
      <c r="D51" s="40"/>
      <c r="E51" s="40">
        <f>SUM(E56:E63)</f>
        <v>0</v>
      </c>
      <c r="F51" s="41"/>
      <c r="G51" s="6">
        <f>SUM(G56,G64)</f>
        <v>0</v>
      </c>
      <c r="H51" s="6">
        <f>G51*1.21</f>
        <v>0</v>
      </c>
    </row>
    <row r="52" spans="1:8" ht="15.75" outlineLevel="1" thickBot="1" x14ac:dyDescent="0.3">
      <c r="A52" s="7"/>
      <c r="B52" s="7"/>
      <c r="C52" s="7"/>
      <c r="D52" s="8"/>
    </row>
    <row r="53" spans="1:8" ht="30" customHeight="1" outlineLevel="1" thickBot="1" x14ac:dyDescent="0.3">
      <c r="A53" s="42" t="s">
        <v>4</v>
      </c>
      <c r="B53" s="43"/>
      <c r="C53" s="43"/>
      <c r="D53" s="63"/>
      <c r="E53" s="64"/>
      <c r="F53" s="64"/>
      <c r="G53" s="64"/>
      <c r="H53" s="65"/>
    </row>
    <row r="54" spans="1:8" ht="15.75" outlineLevel="1" thickBot="1" x14ac:dyDescent="0.3">
      <c r="A54" s="9"/>
      <c r="B54" s="9"/>
      <c r="C54" s="10"/>
      <c r="D54" s="10"/>
    </row>
    <row r="55" spans="1:8" ht="45.75" outlineLevel="1" thickBot="1" x14ac:dyDescent="0.3">
      <c r="A55" s="21" t="s">
        <v>5</v>
      </c>
      <c r="B55" s="22"/>
      <c r="C55" s="23" t="s">
        <v>6</v>
      </c>
      <c r="D55" s="23" t="s">
        <v>7</v>
      </c>
      <c r="E55" s="24" t="s">
        <v>8</v>
      </c>
      <c r="F55" s="25" t="s">
        <v>9</v>
      </c>
      <c r="G55" s="26" t="s">
        <v>2</v>
      </c>
      <c r="H55" s="26" t="s">
        <v>39</v>
      </c>
    </row>
    <row r="56" spans="1:8" ht="15" customHeight="1" outlineLevel="1" x14ac:dyDescent="0.25">
      <c r="A56" s="53" t="s">
        <v>35</v>
      </c>
      <c r="B56" s="54"/>
      <c r="C56" s="54"/>
      <c r="D56" s="54"/>
      <c r="E56" s="55"/>
      <c r="F56" s="70">
        <v>2</v>
      </c>
      <c r="G56" s="66">
        <f>E56*F56</f>
        <v>0</v>
      </c>
      <c r="H56" s="66">
        <f>G56*1.21</f>
        <v>0</v>
      </c>
    </row>
    <row r="57" spans="1:8" outlineLevel="1" x14ac:dyDescent="0.25">
      <c r="A57" s="28" t="s">
        <v>31</v>
      </c>
      <c r="B57" s="29"/>
      <c r="C57" s="11"/>
      <c r="D57" s="12" t="s">
        <v>10</v>
      </c>
      <c r="E57" s="46"/>
      <c r="F57" s="47"/>
      <c r="G57" s="67"/>
      <c r="H57" s="67"/>
    </row>
    <row r="58" spans="1:8" outlineLevel="1" x14ac:dyDescent="0.25">
      <c r="A58" s="28" t="s">
        <v>36</v>
      </c>
      <c r="B58" s="29"/>
      <c r="C58" s="11"/>
      <c r="D58" s="12" t="s">
        <v>10</v>
      </c>
      <c r="E58" s="46"/>
      <c r="F58" s="47"/>
      <c r="G58" s="67"/>
      <c r="H58" s="67"/>
    </row>
    <row r="59" spans="1:8" outlineLevel="1" x14ac:dyDescent="0.25">
      <c r="A59" s="28" t="s">
        <v>11</v>
      </c>
      <c r="B59" s="29"/>
      <c r="C59" s="11"/>
      <c r="D59" s="12" t="s">
        <v>10</v>
      </c>
      <c r="E59" s="46"/>
      <c r="F59" s="47"/>
      <c r="G59" s="67"/>
      <c r="H59" s="67"/>
    </row>
    <row r="60" spans="1:8" outlineLevel="1" x14ac:dyDescent="0.25">
      <c r="A60" s="28" t="s">
        <v>15</v>
      </c>
      <c r="B60" s="29"/>
      <c r="C60" s="11"/>
      <c r="D60" s="13"/>
      <c r="E60" s="46"/>
      <c r="F60" s="47"/>
      <c r="G60" s="67"/>
      <c r="H60" s="67"/>
    </row>
    <row r="61" spans="1:8" outlineLevel="1" x14ac:dyDescent="0.25">
      <c r="A61" s="28" t="s">
        <v>13</v>
      </c>
      <c r="B61" s="29"/>
      <c r="C61" s="11"/>
      <c r="D61" s="13"/>
      <c r="E61" s="46"/>
      <c r="F61" s="47"/>
      <c r="G61" s="67"/>
      <c r="H61" s="67"/>
    </row>
    <row r="62" spans="1:8" outlineLevel="1" x14ac:dyDescent="0.25">
      <c r="A62" s="28" t="s">
        <v>20</v>
      </c>
      <c r="B62" s="29"/>
      <c r="C62" s="11"/>
      <c r="D62" s="12" t="s">
        <v>10</v>
      </c>
      <c r="E62" s="46"/>
      <c r="F62" s="47"/>
      <c r="G62" s="67"/>
      <c r="H62" s="67"/>
    </row>
    <row r="63" spans="1:8" ht="135" customHeight="1" outlineLevel="1" x14ac:dyDescent="0.25">
      <c r="A63" s="78" t="s">
        <v>14</v>
      </c>
      <c r="B63" s="79"/>
      <c r="C63" s="11"/>
      <c r="D63" s="12" t="s">
        <v>10</v>
      </c>
      <c r="E63" s="46"/>
      <c r="F63" s="47"/>
      <c r="G63" s="67"/>
      <c r="H63" s="67"/>
    </row>
    <row r="64" spans="1:8" outlineLevel="1" x14ac:dyDescent="0.25">
      <c r="A64" s="48" t="s">
        <v>22</v>
      </c>
      <c r="B64" s="49"/>
      <c r="C64" s="49"/>
      <c r="D64" s="50"/>
      <c r="E64" s="51"/>
      <c r="F64" s="58">
        <v>2</v>
      </c>
      <c r="G64" s="68">
        <f>E64*F64</f>
        <v>0</v>
      </c>
      <c r="H64" s="68">
        <f>G64*1.21</f>
        <v>0</v>
      </c>
    </row>
    <row r="65" spans="1:8" outlineLevel="1" x14ac:dyDescent="0.25">
      <c r="A65" s="28" t="s">
        <v>23</v>
      </c>
      <c r="B65" s="29"/>
      <c r="C65" s="11"/>
      <c r="D65" s="13"/>
      <c r="E65" s="46"/>
      <c r="F65" s="47"/>
      <c r="G65" s="67"/>
      <c r="H65" s="67"/>
    </row>
    <row r="66" spans="1:8" ht="15" customHeight="1" outlineLevel="1" thickBot="1" x14ac:dyDescent="0.3">
      <c r="A66" s="56" t="s">
        <v>24</v>
      </c>
      <c r="B66" s="57"/>
      <c r="C66" s="15"/>
      <c r="D66" s="16"/>
      <c r="E66" s="52"/>
      <c r="F66" s="59"/>
      <c r="G66" s="69"/>
      <c r="H66" s="69"/>
    </row>
    <row r="67" spans="1:8" outlineLevel="1" x14ac:dyDescent="0.25"/>
  </sheetData>
  <mergeCells count="73">
    <mergeCell ref="G20:G27"/>
    <mergeCell ref="H28:H30"/>
    <mergeCell ref="D35:H35"/>
    <mergeCell ref="H38:H45"/>
    <mergeCell ref="F38:F45"/>
    <mergeCell ref="G38:G45"/>
    <mergeCell ref="A33:F33"/>
    <mergeCell ref="A35:C35"/>
    <mergeCell ref="A28:D28"/>
    <mergeCell ref="E28:E30"/>
    <mergeCell ref="F28:F30"/>
    <mergeCell ref="G28:G30"/>
    <mergeCell ref="A29:B29"/>
    <mergeCell ref="A30:B30"/>
    <mergeCell ref="A45:B45"/>
    <mergeCell ref="A5:F5"/>
    <mergeCell ref="A6:F6"/>
    <mergeCell ref="A64:D64"/>
    <mergeCell ref="E64:E66"/>
    <mergeCell ref="F64:F66"/>
    <mergeCell ref="A13:H13"/>
    <mergeCell ref="A59:B59"/>
    <mergeCell ref="A60:B60"/>
    <mergeCell ref="A61:B61"/>
    <mergeCell ref="A62:B62"/>
    <mergeCell ref="A63:B63"/>
    <mergeCell ref="A51:F51"/>
    <mergeCell ref="A53:C53"/>
    <mergeCell ref="A56:D56"/>
    <mergeCell ref="D17:H17"/>
    <mergeCell ref="H20:H27"/>
    <mergeCell ref="A65:B65"/>
    <mergeCell ref="A66:B66"/>
    <mergeCell ref="F46:F48"/>
    <mergeCell ref="G46:G48"/>
    <mergeCell ref="A47:B47"/>
    <mergeCell ref="A48:B48"/>
    <mergeCell ref="D53:H53"/>
    <mergeCell ref="H56:H63"/>
    <mergeCell ref="H64:H66"/>
    <mergeCell ref="E56:E63"/>
    <mergeCell ref="F56:F63"/>
    <mergeCell ref="G56:G63"/>
    <mergeCell ref="A57:B57"/>
    <mergeCell ref="A58:B58"/>
    <mergeCell ref="H46:H48"/>
    <mergeCell ref="G64:G66"/>
    <mergeCell ref="A46:D46"/>
    <mergeCell ref="E46:E48"/>
    <mergeCell ref="A38:D38"/>
    <mergeCell ref="E38:E45"/>
    <mergeCell ref="A39:B39"/>
    <mergeCell ref="A40:B40"/>
    <mergeCell ref="A41:B41"/>
    <mergeCell ref="A42:B42"/>
    <mergeCell ref="A43:B43"/>
    <mergeCell ref="A44:B44"/>
    <mergeCell ref="A21:B21"/>
    <mergeCell ref="A8:F8"/>
    <mergeCell ref="A9:F9"/>
    <mergeCell ref="A10:F10"/>
    <mergeCell ref="A11:F11"/>
    <mergeCell ref="A15:F15"/>
    <mergeCell ref="A17:C17"/>
    <mergeCell ref="A20:D20"/>
    <mergeCell ref="E20:E27"/>
    <mergeCell ref="F20:F27"/>
    <mergeCell ref="A23:B23"/>
    <mergeCell ref="A24:B24"/>
    <mergeCell ref="A25:B25"/>
    <mergeCell ref="A26:B26"/>
    <mergeCell ref="A27:B27"/>
    <mergeCell ref="A22:B22"/>
  </mergeCells>
  <pageMargins left="0.11811023622047245" right="0.11811023622047245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Petr</dc:creator>
  <cp:lastModifiedBy>Kačerová Jana,Ing.</cp:lastModifiedBy>
  <cp:lastPrinted>2025-10-09T09:27:12Z</cp:lastPrinted>
  <dcterms:created xsi:type="dcterms:W3CDTF">2025-10-09T07:55:49Z</dcterms:created>
  <dcterms:modified xsi:type="dcterms:W3CDTF">2025-10-10T11:12:18Z</dcterms:modified>
</cp:coreProperties>
</file>