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kumpa\Desktop\veřejné zakázky\Veřejné zakázky 2026\pobyty pas 2026\final\"/>
    </mc:Choice>
  </mc:AlternateContent>
  <xr:revisionPtr revIDLastSave="0" documentId="13_ncr:1_{B7C69BEA-E964-4F7B-85C2-A7291F44D0F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oložkový rozpočet" sheetId="1" r:id="rId1"/>
    <sheet name="Stanovení nabídkové ceny" sheetId="2" r:id="rId2"/>
    <sheet name="Seznam" sheetId="3" state="hidden" r:id="rId3"/>
  </sheets>
  <definedNames>
    <definedName name="_xlnm.Print_Area" localSheetId="0">'Položkový rozpočet'!$A$1:$G$21</definedName>
    <definedName name="_xlnm.Print_Area" localSheetId="1">'Stanovení nabídkové ceny'!$A$1:$M$35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4" i="1" l="1"/>
  <c r="F15" i="1"/>
  <c r="G15" i="1" s="1"/>
  <c r="D24" i="2" s="1"/>
  <c r="I24" i="2" s="1"/>
  <c r="C24" i="2"/>
  <c r="H24" i="2" s="1"/>
  <c r="C14" i="2" l="1"/>
  <c r="H14" i="2" s="1"/>
  <c r="C15" i="2" l="1"/>
  <c r="C16" i="2"/>
  <c r="C17" i="2"/>
  <c r="C18" i="2"/>
  <c r="C19" i="2"/>
  <c r="H19" i="2" s="1"/>
  <c r="C20" i="2"/>
  <c r="H20" i="2" s="1"/>
  <c r="C21" i="2"/>
  <c r="C22" i="2"/>
  <c r="C23" i="2"/>
  <c r="C13" i="2"/>
  <c r="G4" i="1"/>
  <c r="D13" i="2" s="1"/>
  <c r="I13" i="2" s="1"/>
  <c r="F5" i="1"/>
  <c r="G5" i="1" s="1"/>
  <c r="D14" i="2" s="1"/>
  <c r="F6" i="1"/>
  <c r="G6" i="1" s="1"/>
  <c r="D15" i="2" s="1"/>
  <c r="F7" i="1"/>
  <c r="G7" i="1" s="1"/>
  <c r="D16" i="2" s="1"/>
  <c r="I16" i="2" s="1"/>
  <c r="F8" i="1"/>
  <c r="G8" i="1" s="1"/>
  <c r="D17" i="2" s="1"/>
  <c r="I17" i="2" s="1"/>
  <c r="F9" i="1"/>
  <c r="G9" i="1" s="1"/>
  <c r="D18" i="2" s="1"/>
  <c r="I18" i="2" s="1"/>
  <c r="F10" i="1"/>
  <c r="G10" i="1" s="1"/>
  <c r="D19" i="2" s="1"/>
  <c r="I19" i="2" s="1"/>
  <c r="F12" i="1"/>
  <c r="G12" i="1" s="1"/>
  <c r="D21" i="2" s="1"/>
  <c r="I21" i="2" s="1"/>
  <c r="F13" i="1"/>
  <c r="G13" i="1" s="1"/>
  <c r="D22" i="2" s="1"/>
  <c r="I22" i="2" s="1"/>
  <c r="F14" i="1"/>
  <c r="G14" i="1" s="1"/>
  <c r="D23" i="2" s="1"/>
  <c r="I23" i="2" s="1"/>
  <c r="F11" i="1"/>
  <c r="G11" i="1" s="1"/>
  <c r="D20" i="2" s="1"/>
  <c r="I20" i="2" s="1"/>
  <c r="F14" i="2"/>
  <c r="F15" i="2"/>
  <c r="F16" i="2"/>
  <c r="F17" i="2"/>
  <c r="F18" i="2"/>
  <c r="F19" i="2"/>
  <c r="F20" i="2"/>
  <c r="F21" i="2"/>
  <c r="F22" i="2"/>
  <c r="F23" i="2"/>
  <c r="F13" i="2"/>
  <c r="I15" i="2" l="1"/>
  <c r="H22" i="2"/>
  <c r="H21" i="2"/>
  <c r="H18" i="2"/>
  <c r="H17" i="2"/>
  <c r="H13" i="2"/>
  <c r="H23" i="2"/>
  <c r="H15" i="2"/>
  <c r="I14" i="2"/>
  <c r="H16" i="2"/>
  <c r="I26" i="2" l="1"/>
  <c r="H26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JK</author>
  </authors>
  <commentList>
    <comment ref="E13" authorId="0" shapeId="0" xr:uid="{00000000-0006-0000-0100-000001000000}">
      <text>
        <r>
          <rPr>
            <b/>
            <sz val="9"/>
            <color indexed="81"/>
            <rFont val="Tahoma"/>
            <family val="2"/>
            <charset val="238"/>
          </rPr>
          <t>JK:</t>
        </r>
        <r>
          <rPr>
            <sz val="9"/>
            <color indexed="81"/>
            <rFont val="Tahoma"/>
            <family val="2"/>
            <charset val="238"/>
          </rPr>
          <t xml:space="preserve">
10 apartmánů na jeden víkendový pobyt</t>
        </r>
      </text>
    </comment>
    <comment ref="E14" authorId="0" shapeId="0" xr:uid="{00000000-0006-0000-0100-000002000000}">
      <text>
        <r>
          <rPr>
            <b/>
            <sz val="9"/>
            <color indexed="81"/>
            <rFont val="Tahoma"/>
            <family val="2"/>
            <charset val="238"/>
          </rPr>
          <t>JK:</t>
        </r>
        <r>
          <rPr>
            <sz val="9"/>
            <color indexed="81"/>
            <rFont val="Tahoma"/>
            <family val="2"/>
            <charset val="238"/>
          </rPr>
          <t xml:space="preserve">
předpokladaných 16 osob na dvě noci za jeden víkendový pobyt</t>
        </r>
      </text>
    </comment>
    <comment ref="E15" authorId="0" shapeId="0" xr:uid="{00000000-0006-0000-0100-000003000000}">
      <text>
        <r>
          <rPr>
            <b/>
            <sz val="9"/>
            <color indexed="81"/>
            <rFont val="Tahoma"/>
            <family val="2"/>
            <charset val="238"/>
          </rPr>
          <t>JK:</t>
        </r>
        <r>
          <rPr>
            <sz val="9"/>
            <color indexed="81"/>
            <rFont val="Tahoma"/>
            <family val="2"/>
            <charset val="238"/>
          </rPr>
          <t xml:space="preserve">
8 nocí za jeden víkendový pobyt pro předpokládané 5 osoby</t>
        </r>
      </text>
    </comment>
    <comment ref="E16" authorId="0" shapeId="0" xr:uid="{00000000-0006-0000-0100-000004000000}">
      <text>
        <r>
          <rPr>
            <b/>
            <sz val="9"/>
            <color indexed="81"/>
            <rFont val="Tahoma"/>
            <family val="2"/>
            <charset val="238"/>
          </rPr>
          <t>JK:</t>
        </r>
        <r>
          <rPr>
            <sz val="9"/>
            <color indexed="81"/>
            <rFont val="Tahoma"/>
            <family val="2"/>
            <charset val="238"/>
          </rPr>
          <t xml:space="preserve">
2 noci za jeden víkendový pobyt pro 2 osoby</t>
        </r>
      </text>
    </comment>
    <comment ref="E17" authorId="0" shapeId="0" xr:uid="{00000000-0006-0000-0100-000005000000}">
      <text>
        <r>
          <rPr>
            <b/>
            <sz val="9"/>
            <color indexed="81"/>
            <rFont val="Tahoma"/>
            <family val="2"/>
            <charset val="238"/>
          </rPr>
          <t>JK:</t>
        </r>
        <r>
          <rPr>
            <sz val="9"/>
            <color indexed="81"/>
            <rFont val="Tahoma"/>
            <family val="2"/>
            <charset val="238"/>
          </rPr>
          <t xml:space="preserve">
Pronájem za celý víkendový pobyt</t>
        </r>
      </text>
    </comment>
    <comment ref="E18" authorId="0" shapeId="0" xr:uid="{00000000-0006-0000-0100-000006000000}">
      <text>
        <r>
          <rPr>
            <b/>
            <sz val="9"/>
            <color indexed="81"/>
            <rFont val="Tahoma"/>
            <family val="2"/>
            <charset val="238"/>
          </rPr>
          <t>JK:</t>
        </r>
        <r>
          <rPr>
            <sz val="9"/>
            <color indexed="81"/>
            <rFont val="Tahoma"/>
            <family val="2"/>
            <charset val="238"/>
          </rPr>
          <t xml:space="preserve">
Pronájem za celý víkendový pobyt</t>
        </r>
      </text>
    </comment>
    <comment ref="E19" authorId="0" shapeId="0" xr:uid="{00000000-0006-0000-0100-000007000000}">
      <text>
        <r>
          <rPr>
            <b/>
            <sz val="9"/>
            <color indexed="81"/>
            <rFont val="Tahoma"/>
            <family val="2"/>
            <charset val="238"/>
          </rPr>
          <t>JK:</t>
        </r>
        <r>
          <rPr>
            <sz val="9"/>
            <color indexed="81"/>
            <rFont val="Tahoma"/>
            <family val="2"/>
            <charset val="238"/>
          </rPr>
          <t xml:space="preserve">
Při maximální počtu 65 účastníků se jedná o 130 celkový snídaní za víkendový pobyt (sobota a neděle)</t>
        </r>
      </text>
    </comment>
    <comment ref="E20" authorId="0" shapeId="0" xr:uid="{00000000-0006-0000-0100-000008000000}">
      <text>
        <r>
          <rPr>
            <b/>
            <sz val="9"/>
            <color indexed="81"/>
            <rFont val="Tahoma"/>
            <family val="2"/>
            <charset val="238"/>
          </rPr>
          <t>JK:</t>
        </r>
        <r>
          <rPr>
            <sz val="9"/>
            <color indexed="81"/>
            <rFont val="Tahoma"/>
            <family val="2"/>
            <charset val="238"/>
          </rPr>
          <t xml:space="preserve">
Rodiny a neformální pečovatelé si dopolední svačiny hradí samostatně. Na základě smlouvy budou dopolední svačiny hrazeny pro maximálně 25 dalších účastníků, celkem za víkendový pobyt tedy 50 (sobota a neděle).</t>
        </r>
      </text>
    </comment>
    <comment ref="E21" authorId="0" shapeId="0" xr:uid="{00000000-0006-0000-0100-000009000000}">
      <text>
        <r>
          <rPr>
            <b/>
            <sz val="9"/>
            <color indexed="81"/>
            <rFont val="Tahoma"/>
            <family val="2"/>
            <charset val="238"/>
          </rPr>
          <t>JK:</t>
        </r>
        <r>
          <rPr>
            <sz val="9"/>
            <color indexed="81"/>
            <rFont val="Tahoma"/>
            <family val="2"/>
            <charset val="238"/>
          </rPr>
          <t xml:space="preserve">
Rodiny a neformální pečovatelé si obědy hradí samostatně. Na základě smlouvy budou obědy hrazeny pro maximálně 25 dalších účastníků, celkem za víkendový pobyt tedy 50 (sobota a neděle).</t>
        </r>
      </text>
    </comment>
    <comment ref="E22" authorId="0" shapeId="0" xr:uid="{00000000-0006-0000-0100-00000A000000}">
      <text>
        <r>
          <rPr>
            <b/>
            <sz val="9"/>
            <color indexed="81"/>
            <rFont val="Tahoma"/>
            <family val="2"/>
            <charset val="238"/>
          </rPr>
          <t>JK:</t>
        </r>
        <r>
          <rPr>
            <sz val="9"/>
            <color indexed="81"/>
            <rFont val="Tahoma"/>
            <family val="2"/>
            <charset val="238"/>
          </rPr>
          <t xml:space="preserve">
Rodiny a neformální pečovatelé si odpolední svačiny hradí samostatně. Na základě smlouvy budou odpolední svačiny hrazeny pro maximálně 25 dalších účastníků, celkem za víkendový pobyt tedy 50 (pátek a sobota).</t>
        </r>
      </text>
    </comment>
    <comment ref="E23" authorId="0" shapeId="0" xr:uid="{00000000-0006-0000-0100-00000B000000}">
      <text>
        <r>
          <rPr>
            <b/>
            <sz val="9"/>
            <color indexed="81"/>
            <rFont val="Tahoma"/>
            <family val="2"/>
            <charset val="238"/>
          </rPr>
          <t>JK:</t>
        </r>
        <r>
          <rPr>
            <sz val="9"/>
            <color indexed="81"/>
            <rFont val="Tahoma"/>
            <family val="2"/>
            <charset val="238"/>
          </rPr>
          <t xml:space="preserve">
Rodiny a neformální pečovatelé si večeře hradí samostatně. Na základě smlouvy budou večeře hrazeny pro maximálně 25 dalších účastníků, celkem za víkendový pobyt tedy 50 (pátek a sobota).</t>
        </r>
      </text>
    </comment>
  </commentList>
</comments>
</file>

<file path=xl/sharedStrings.xml><?xml version="1.0" encoding="utf-8"?>
<sst xmlns="http://schemas.openxmlformats.org/spreadsheetml/2006/main" count="70" uniqueCount="47">
  <si>
    <t>Položka</t>
  </si>
  <si>
    <t>Popis</t>
  </si>
  <si>
    <t>Cena bez DPH</t>
  </si>
  <si>
    <t>Cena s DPH</t>
  </si>
  <si>
    <t>Cena za jeden apartmán pro 4 - 6 osob za celý víkendový pobyt</t>
  </si>
  <si>
    <t>Cena za jeden apartmán/hotel pokoj pro 1 osobu za jednu noc</t>
  </si>
  <si>
    <t>Cena za pronájem společenské zasedací místosti pro min. 30 osob včetně požadovaného vybavení za celý víkendový pobyt</t>
  </si>
  <si>
    <t>Cena za snídani pro jednu osobu</t>
  </si>
  <si>
    <t>Cena za oběd pro jednu osobu</t>
  </si>
  <si>
    <t>Cena za odpolední svačinu pro jednu osobu</t>
  </si>
  <si>
    <t>Cena za večeři za jednu osobu</t>
  </si>
  <si>
    <t>Počet víkendových pobytů</t>
  </si>
  <si>
    <t>Počet nocí</t>
  </si>
  <si>
    <t>Předpokládaný počet odebraných snídaní za všechny pobyty</t>
  </si>
  <si>
    <t>Předpokládaný počet odebraných dopoledních svačin za všechny pobyty</t>
  </si>
  <si>
    <t>Předpokládaný počet odebraných obědů za všechny pobyty</t>
  </si>
  <si>
    <t>Předpokládaný počet odebraných odpoledních svačin za všechny pobyty</t>
  </si>
  <si>
    <t>Předpokládaný počet odebraných večeří za všechny pobyty</t>
  </si>
  <si>
    <t>Počet za 1 víkendový pobyt</t>
  </si>
  <si>
    <t>Cena za dopolední svačinu pro jednu osobu</t>
  </si>
  <si>
    <t>Počet za všechny víkendové pobyty</t>
  </si>
  <si>
    <t>Celková cena bez DPH za všechny pobyty</t>
  </si>
  <si>
    <t>Celková cena s DPH za všechny pobyty</t>
  </si>
  <si>
    <t>Sazba DPH v %</t>
  </si>
  <si>
    <t>Výše DPH</t>
  </si>
  <si>
    <t>Cena za jeden apartmán/hotel pokoj pro 2 osoby za jednu osobu/noc</t>
  </si>
  <si>
    <t>Cena za jeden apartmán/hotel pokoj pro 4 - 6 osob za jednu osobu/noc</t>
  </si>
  <si>
    <t>Jednotka</t>
  </si>
  <si>
    <t>víkendový pobyt</t>
  </si>
  <si>
    <t>osoba/noc</t>
  </si>
  <si>
    <t>osoba</t>
  </si>
  <si>
    <t>Pokyny pro vyplnění:</t>
  </si>
  <si>
    <t>V případě, že některá položka bude naceněna 0 (zdarma), prosíme dodavatele o vysvětlení v rámci dokumentu Prezentace areálu, která musí být součástí nabídky dodavatele.</t>
  </si>
  <si>
    <t>Ve sloupci C jednotka je vždy uvedena měrná jednotnotka, kterou dodavatel ocení. Zadavatel upozorňuje, že se měrná jednotka mění.</t>
  </si>
  <si>
    <t>Ve sloupci E dodavatel vyplní sazbu DPH dle předvolených možností 0%, 12% nebo 21%.</t>
  </si>
  <si>
    <t>Příloha č. 2 položkový rozpočet a stanovení nabídkové ceny</t>
  </si>
  <si>
    <t>Celkové náklady životního cyklu</t>
  </si>
  <si>
    <t>Cena bez DPH za jednotku</t>
  </si>
  <si>
    <t>Cena s DPH za jednotku</t>
  </si>
  <si>
    <t>Poznámky pro dodavatele:</t>
  </si>
  <si>
    <t>Stanovení nabídkové ceny</t>
  </si>
  <si>
    <t>Organizační zajištění jednoho víkendového pobytu</t>
  </si>
  <si>
    <t>Dodavatel tuto tabulku nevyplňuje. Tabulka se automaticky doplňuje dle údajů uvedených v Listu Položkový rozpočet. Prosíme o kontrolu údajů.</t>
  </si>
  <si>
    <t>Dodavatel vyplní pouze zeleně označené buňky - cenu za jednotku bez DPH (sloupec D) a sazbu DPH vybery s nabízených možností (sloupec E).</t>
  </si>
  <si>
    <t>Ve sloupci E je u každé hodnoty uveden komentář, které blíže vysvětlující uvedené číslo</t>
  </si>
  <si>
    <t>Tabulka bude sloužit pro hodnocení nabídek dle kritéria Celkové náklady životního cyklu hodnota je uvedena v buňce 26I.</t>
  </si>
  <si>
    <t>Cena za pronájem společenské zasedací místosti pro min. 36 osob včetně požadovaného vybavení za celý víkendový pobyt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</si>
</sst>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č&quot;_-;\-* #,##0.00\ &quot;Kč&quot;_-;_-* &quot;-&quot;??\ &quot;Kč&quot;_-;_-@_-"/>
    <numFmt numFmtId="164" formatCode="_-* #,##0.00\ [$Kč-405]_-;\-* #,##0.00\ [$Kč-405]_-;_-* &quot;-&quot;??\ [$Kč-405]_-;_-@_-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41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wrapText="1"/>
    </xf>
    <xf numFmtId="9" fontId="0" fillId="0" borderId="0" xfId="0" applyNumberFormat="1"/>
    <xf numFmtId="0" fontId="1" fillId="2" borderId="1" xfId="0" applyFont="1" applyFill="1" applyBorder="1"/>
    <xf numFmtId="164" fontId="0" fillId="0" borderId="1" xfId="0" applyNumberFormat="1" applyBorder="1"/>
    <xf numFmtId="0" fontId="1" fillId="2" borderId="1" xfId="0" applyFont="1" applyFill="1" applyBorder="1" applyAlignment="1">
      <alignment horizontal="center" vertical="center"/>
    </xf>
    <xf numFmtId="164" fontId="0" fillId="3" borderId="1" xfId="0" applyNumberFormat="1" applyFill="1" applyBorder="1"/>
    <xf numFmtId="0" fontId="1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164" fontId="0" fillId="3" borderId="1" xfId="0" applyNumberFormat="1" applyFill="1" applyBorder="1" applyAlignment="1">
      <alignment vertical="center"/>
    </xf>
    <xf numFmtId="164" fontId="0" fillId="0" borderId="1" xfId="0" applyNumberFormat="1" applyBorder="1" applyAlignment="1">
      <alignment vertical="center"/>
    </xf>
    <xf numFmtId="0" fontId="0" fillId="3" borderId="1" xfId="0" applyFill="1" applyBorder="1" applyAlignment="1">
      <alignment horizontal="center" vertical="center"/>
    </xf>
    <xf numFmtId="0" fontId="0" fillId="4" borderId="0" xfId="0" applyFill="1"/>
    <xf numFmtId="0" fontId="0" fillId="4" borderId="1" xfId="0" applyFill="1" applyBorder="1"/>
    <xf numFmtId="0" fontId="1" fillId="4" borderId="1" xfId="0" applyFont="1" applyFill="1" applyBorder="1" applyAlignment="1">
      <alignment vertical="center"/>
    </xf>
    <xf numFmtId="0" fontId="1" fillId="4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164" fontId="0" fillId="4" borderId="1" xfId="0" applyNumberFormat="1" applyFill="1" applyBorder="1"/>
    <xf numFmtId="0" fontId="0" fillId="4" borderId="1" xfId="0" applyFill="1" applyBorder="1" applyAlignment="1">
      <alignment wrapText="1"/>
    </xf>
    <xf numFmtId="164" fontId="0" fillId="4" borderId="1" xfId="0" applyNumberFormat="1" applyFill="1" applyBorder="1" applyAlignment="1">
      <alignment vertical="center"/>
    </xf>
    <xf numFmtId="0" fontId="0" fillId="4" borderId="0" xfId="0" applyFill="1" applyAlignment="1">
      <alignment vertical="center"/>
    </xf>
    <xf numFmtId="0" fontId="0" fillId="4" borderId="0" xfId="0" applyFill="1" applyBorder="1"/>
    <xf numFmtId="0" fontId="1" fillId="4" borderId="0" xfId="0" applyFont="1" applyFill="1"/>
    <xf numFmtId="0" fontId="0" fillId="0" borderId="1" xfId="0" applyFill="1" applyBorder="1" applyAlignment="1">
      <alignment horizontal="center" vertical="center"/>
    </xf>
    <xf numFmtId="44" fontId="0" fillId="3" borderId="1" xfId="1" applyFont="1" applyFill="1" applyBorder="1"/>
    <xf numFmtId="44" fontId="0" fillId="0" borderId="1" xfId="1" applyFont="1" applyBorder="1"/>
    <xf numFmtId="164" fontId="0" fillId="0" borderId="0" xfId="0" applyNumberFormat="1"/>
    <xf numFmtId="164" fontId="0" fillId="0" borderId="1" xfId="0" applyNumberFormat="1" applyFill="1" applyBorder="1"/>
    <xf numFmtId="164" fontId="0" fillId="0" borderId="1" xfId="0" applyNumberFormat="1" applyFill="1" applyBorder="1" applyAlignment="1">
      <alignment vertical="center"/>
    </xf>
    <xf numFmtId="164" fontId="0" fillId="0" borderId="0" xfId="0" applyNumberFormat="1" applyFill="1"/>
    <xf numFmtId="0" fontId="5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>
      <alignment horizontal="right"/>
    </xf>
    <xf numFmtId="0" fontId="1" fillId="4" borderId="1" xfId="0" applyFont="1" applyFill="1" applyBorder="1" applyAlignment="1">
      <alignment horizontal="right"/>
    </xf>
    <xf numFmtId="0" fontId="0" fillId="4" borderId="0" xfId="0" applyFill="1" applyAlignment="1">
      <alignment horizontal="left"/>
    </xf>
    <xf numFmtId="0" fontId="5" fillId="5" borderId="0" xfId="0" applyFont="1" applyFill="1" applyAlignment="1">
      <alignment horizontal="left"/>
    </xf>
    <xf numFmtId="0" fontId="0" fillId="0" borderId="0" xfId="0" applyAlignment="1">
      <alignment horizontal="center" vertical="center"/>
    </xf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1"/>
  <sheetViews>
    <sheetView tabSelected="1" view="pageBreakPreview" zoomScale="110" zoomScaleNormal="100" zoomScaleSheetLayoutView="110" workbookViewId="0">
      <selection activeCell="D4" sqref="D4"/>
    </sheetView>
  </sheetViews>
  <sheetFormatPr defaultRowHeight="15" x14ac:dyDescent="0.25"/>
  <cols>
    <col min="2" max="2" width="71.42578125" bestFit="1" customWidth="1"/>
    <col min="3" max="3" width="33.42578125" customWidth="1"/>
    <col min="4" max="4" width="21.5703125" bestFit="1" customWidth="1"/>
    <col min="5" max="5" width="21.5703125" customWidth="1"/>
    <col min="6" max="6" width="16.28515625" bestFit="1" customWidth="1"/>
    <col min="7" max="7" width="20.140625" customWidth="1"/>
  </cols>
  <sheetData>
    <row r="1" spans="1:7" x14ac:dyDescent="0.25">
      <c r="E1" s="36" t="s">
        <v>35</v>
      </c>
      <c r="F1" s="36"/>
      <c r="G1" s="36"/>
    </row>
    <row r="3" spans="1:7" x14ac:dyDescent="0.25">
      <c r="A3" s="5" t="s">
        <v>0</v>
      </c>
      <c r="B3" s="5" t="s">
        <v>1</v>
      </c>
      <c r="C3" s="9" t="s">
        <v>27</v>
      </c>
      <c r="D3" s="7" t="s">
        <v>2</v>
      </c>
      <c r="E3" s="7" t="s">
        <v>23</v>
      </c>
      <c r="F3" s="7" t="s">
        <v>24</v>
      </c>
      <c r="G3" s="7" t="s">
        <v>3</v>
      </c>
    </row>
    <row r="4" spans="1:7" x14ac:dyDescent="0.25">
      <c r="A4" s="2">
        <v>1</v>
      </c>
      <c r="B4" s="1" t="s">
        <v>4</v>
      </c>
      <c r="C4" s="10" t="s">
        <v>28</v>
      </c>
      <c r="D4" s="8"/>
      <c r="E4" s="14"/>
      <c r="F4" s="6">
        <f>D4*0.01*E4</f>
        <v>0</v>
      </c>
      <c r="G4" s="6">
        <f t="shared" ref="G4:G10" si="0">D4+F4</f>
        <v>0</v>
      </c>
    </row>
    <row r="5" spans="1:7" x14ac:dyDescent="0.25">
      <c r="A5" s="2">
        <v>2</v>
      </c>
      <c r="B5" s="1" t="s">
        <v>26</v>
      </c>
      <c r="C5" s="10" t="s">
        <v>29</v>
      </c>
      <c r="D5" s="8"/>
      <c r="E5" s="14"/>
      <c r="F5" s="6">
        <f t="shared" ref="F4:F10" si="1">D5*0.01*E5</f>
        <v>0</v>
      </c>
      <c r="G5" s="6">
        <f t="shared" si="0"/>
        <v>0</v>
      </c>
    </row>
    <row r="6" spans="1:7" x14ac:dyDescent="0.25">
      <c r="A6" s="2">
        <v>3</v>
      </c>
      <c r="B6" s="1" t="s">
        <v>5</v>
      </c>
      <c r="C6" s="10" t="s">
        <v>29</v>
      </c>
      <c r="D6" s="8"/>
      <c r="E6" s="14"/>
      <c r="F6" s="6">
        <f t="shared" si="1"/>
        <v>0</v>
      </c>
      <c r="G6" s="6">
        <f t="shared" si="0"/>
        <v>0</v>
      </c>
    </row>
    <row r="7" spans="1:7" x14ac:dyDescent="0.25">
      <c r="A7" s="2">
        <v>4</v>
      </c>
      <c r="B7" s="1" t="s">
        <v>25</v>
      </c>
      <c r="C7" s="10" t="s">
        <v>29</v>
      </c>
      <c r="D7" s="8"/>
      <c r="E7" s="14"/>
      <c r="F7" s="6">
        <f t="shared" si="1"/>
        <v>0</v>
      </c>
      <c r="G7" s="6">
        <f t="shared" si="0"/>
        <v>0</v>
      </c>
    </row>
    <row r="8" spans="1:7" ht="30" x14ac:dyDescent="0.25">
      <c r="A8" s="2">
        <v>5</v>
      </c>
      <c r="B8" s="3" t="s">
        <v>6</v>
      </c>
      <c r="C8" s="11" t="s">
        <v>28</v>
      </c>
      <c r="D8" s="12"/>
      <c r="E8" s="14"/>
      <c r="F8" s="13">
        <f t="shared" si="1"/>
        <v>0</v>
      </c>
      <c r="G8" s="13">
        <f t="shared" si="0"/>
        <v>0</v>
      </c>
    </row>
    <row r="9" spans="1:7" ht="30" x14ac:dyDescent="0.25">
      <c r="A9" s="2">
        <v>6</v>
      </c>
      <c r="B9" s="3" t="s">
        <v>46</v>
      </c>
      <c r="C9" s="11" t="s">
        <v>28</v>
      </c>
      <c r="D9" s="12"/>
      <c r="E9" s="14"/>
      <c r="F9" s="13">
        <f t="shared" si="1"/>
        <v>0</v>
      </c>
      <c r="G9" s="13">
        <f t="shared" si="0"/>
        <v>0</v>
      </c>
    </row>
    <row r="10" spans="1:7" x14ac:dyDescent="0.25">
      <c r="A10" s="2">
        <v>7</v>
      </c>
      <c r="B10" s="1" t="s">
        <v>7</v>
      </c>
      <c r="C10" s="10" t="s">
        <v>30</v>
      </c>
      <c r="D10" s="8"/>
      <c r="E10" s="14"/>
      <c r="F10" s="6">
        <f t="shared" si="1"/>
        <v>0</v>
      </c>
      <c r="G10" s="6">
        <f t="shared" si="0"/>
        <v>0</v>
      </c>
    </row>
    <row r="11" spans="1:7" x14ac:dyDescent="0.25">
      <c r="A11" s="2">
        <v>8</v>
      </c>
      <c r="B11" s="1" t="s">
        <v>19</v>
      </c>
      <c r="C11" s="10" t="s">
        <v>30</v>
      </c>
      <c r="D11" s="8"/>
      <c r="E11" s="14"/>
      <c r="F11" s="6">
        <f>D11*0.01*E11</f>
        <v>0</v>
      </c>
      <c r="G11" s="6">
        <f>D11+F11</f>
        <v>0</v>
      </c>
    </row>
    <row r="12" spans="1:7" x14ac:dyDescent="0.25">
      <c r="A12" s="2">
        <v>9</v>
      </c>
      <c r="B12" s="1" t="s">
        <v>8</v>
      </c>
      <c r="C12" s="10" t="s">
        <v>30</v>
      </c>
      <c r="D12" s="8"/>
      <c r="E12" s="14"/>
      <c r="F12" s="6">
        <f t="shared" ref="F12:F15" si="2">D12*0.01*E12</f>
        <v>0</v>
      </c>
      <c r="G12" s="6">
        <f t="shared" ref="G12:G15" si="3">D12+F12</f>
        <v>0</v>
      </c>
    </row>
    <row r="13" spans="1:7" x14ac:dyDescent="0.25">
      <c r="A13" s="2">
        <v>10</v>
      </c>
      <c r="B13" s="1" t="s">
        <v>9</v>
      </c>
      <c r="C13" s="10" t="s">
        <v>30</v>
      </c>
      <c r="D13" s="8"/>
      <c r="E13" s="14"/>
      <c r="F13" s="6">
        <f t="shared" si="2"/>
        <v>0</v>
      </c>
      <c r="G13" s="6">
        <f t="shared" si="3"/>
        <v>0</v>
      </c>
    </row>
    <row r="14" spans="1:7" x14ac:dyDescent="0.25">
      <c r="A14" s="2">
        <v>11</v>
      </c>
      <c r="B14" s="1" t="s">
        <v>10</v>
      </c>
      <c r="C14" s="10" t="s">
        <v>30</v>
      </c>
      <c r="D14" s="8"/>
      <c r="E14" s="14"/>
      <c r="F14" s="6">
        <f t="shared" si="2"/>
        <v>0</v>
      </c>
      <c r="G14" s="6">
        <f t="shared" si="3"/>
        <v>0</v>
      </c>
    </row>
    <row r="15" spans="1:7" x14ac:dyDescent="0.25">
      <c r="A15" s="26">
        <v>12</v>
      </c>
      <c r="B15" s="16" t="s">
        <v>41</v>
      </c>
      <c r="C15" s="11" t="s">
        <v>28</v>
      </c>
      <c r="D15" s="27"/>
      <c r="E15" s="14"/>
      <c r="F15" s="28">
        <f t="shared" si="2"/>
        <v>0</v>
      </c>
      <c r="G15" s="28">
        <f t="shared" si="3"/>
        <v>0</v>
      </c>
    </row>
    <row r="16" spans="1:7" x14ac:dyDescent="0.25">
      <c r="B16" s="24"/>
    </row>
    <row r="17" spans="2:7" x14ac:dyDescent="0.25">
      <c r="B17" t="s">
        <v>31</v>
      </c>
    </row>
    <row r="18" spans="2:7" ht="21" x14ac:dyDescent="0.35">
      <c r="B18" s="33" t="s">
        <v>43</v>
      </c>
      <c r="C18" s="33"/>
      <c r="D18" s="33"/>
      <c r="E18" s="33"/>
      <c r="F18" s="33"/>
      <c r="G18" s="33"/>
    </row>
    <row r="19" spans="2:7" x14ac:dyDescent="0.25">
      <c r="B19" s="34" t="s">
        <v>32</v>
      </c>
      <c r="C19" s="34"/>
      <c r="D19" s="34"/>
      <c r="E19" s="34"/>
      <c r="F19" s="34"/>
      <c r="G19" s="34"/>
    </row>
    <row r="20" spans="2:7" x14ac:dyDescent="0.25">
      <c r="B20" t="s">
        <v>33</v>
      </c>
    </row>
    <row r="21" spans="2:7" x14ac:dyDescent="0.25">
      <c r="B21" s="35" t="s">
        <v>34</v>
      </c>
      <c r="C21" s="35"/>
      <c r="D21" s="35"/>
    </row>
  </sheetData>
  <mergeCells count="4">
    <mergeCell ref="B18:G18"/>
    <mergeCell ref="B19:G19"/>
    <mergeCell ref="B21:D21"/>
    <mergeCell ref="E1:G1"/>
  </mergeCells>
  <pageMargins left="0.7" right="0.7" top="0.78740157499999996" bottom="0.78740157499999996" header="0.3" footer="0.3"/>
  <pageSetup paperSize="9" scale="37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Seznam!$B$2:$B$4</xm:f>
          </x14:formula1>
          <xm:sqref>E4:E15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L35"/>
  <sheetViews>
    <sheetView view="pageBreakPreview" zoomScaleNormal="100" zoomScaleSheetLayoutView="100" workbookViewId="0">
      <selection activeCell="L23" sqref="L23"/>
    </sheetView>
  </sheetViews>
  <sheetFormatPr defaultRowHeight="15" x14ac:dyDescent="0.25"/>
  <cols>
    <col min="2" max="2" width="66.140625" bestFit="1" customWidth="1"/>
    <col min="3" max="3" width="17" customWidth="1"/>
    <col min="4" max="4" width="17.5703125" customWidth="1"/>
    <col min="5" max="5" width="18.140625" customWidth="1"/>
    <col min="6" max="6" width="18.42578125" customWidth="1"/>
    <col min="8" max="8" width="24.140625" customWidth="1"/>
    <col min="9" max="9" width="19.85546875" customWidth="1"/>
    <col min="12" max="12" width="14" bestFit="1" customWidth="1"/>
  </cols>
  <sheetData>
    <row r="1" spans="1:12" x14ac:dyDescent="0.25">
      <c r="A1" s="15"/>
      <c r="B1" s="15"/>
      <c r="C1" s="15"/>
      <c r="D1" s="15"/>
      <c r="E1" s="15"/>
      <c r="F1" s="15"/>
      <c r="G1" s="15"/>
      <c r="H1" s="15"/>
      <c r="I1" s="15"/>
      <c r="J1" s="15"/>
    </row>
    <row r="2" spans="1:12" x14ac:dyDescent="0.25">
      <c r="A2" s="15"/>
      <c r="B2" s="16" t="s">
        <v>11</v>
      </c>
      <c r="C2" s="16">
        <v>4</v>
      </c>
      <c r="D2" s="15"/>
      <c r="E2" s="15"/>
      <c r="F2" s="15"/>
      <c r="G2" s="15"/>
      <c r="H2" s="15"/>
      <c r="I2" s="15"/>
      <c r="J2" s="15"/>
    </row>
    <row r="3" spans="1:12" x14ac:dyDescent="0.25">
      <c r="A3" s="15"/>
      <c r="B3" s="16" t="s">
        <v>12</v>
      </c>
      <c r="C3" s="16">
        <v>8</v>
      </c>
      <c r="D3" s="15"/>
      <c r="E3" s="15"/>
      <c r="F3" s="15"/>
      <c r="G3" s="15"/>
      <c r="H3" s="15"/>
      <c r="I3" s="15"/>
      <c r="J3" s="15"/>
    </row>
    <row r="4" spans="1:12" x14ac:dyDescent="0.25">
      <c r="A4" s="15"/>
      <c r="B4" s="16" t="s">
        <v>13</v>
      </c>
      <c r="C4" s="16">
        <v>520</v>
      </c>
      <c r="D4" s="15"/>
      <c r="E4" s="15"/>
      <c r="F4" s="15"/>
      <c r="G4" s="15"/>
      <c r="H4" s="15"/>
      <c r="I4" s="15"/>
      <c r="J4" s="15"/>
    </row>
    <row r="5" spans="1:12" x14ac:dyDescent="0.25">
      <c r="A5" s="15"/>
      <c r="B5" s="16" t="s">
        <v>14</v>
      </c>
      <c r="C5" s="16">
        <v>200</v>
      </c>
      <c r="D5" s="15"/>
      <c r="E5" s="15"/>
      <c r="F5" s="15"/>
      <c r="G5" s="15"/>
      <c r="H5" s="15"/>
      <c r="I5" s="15"/>
      <c r="J5" s="15"/>
    </row>
    <row r="6" spans="1:12" x14ac:dyDescent="0.25">
      <c r="A6" s="15"/>
      <c r="B6" s="16" t="s">
        <v>15</v>
      </c>
      <c r="C6" s="16">
        <v>200</v>
      </c>
      <c r="D6" s="15"/>
      <c r="E6" s="15"/>
      <c r="F6" s="15"/>
      <c r="G6" s="15"/>
      <c r="H6" s="15"/>
      <c r="I6" s="15"/>
      <c r="J6" s="15"/>
    </row>
    <row r="7" spans="1:12" x14ac:dyDescent="0.25">
      <c r="A7" s="15"/>
      <c r="B7" s="16" t="s">
        <v>16</v>
      </c>
      <c r="C7" s="16">
        <v>200</v>
      </c>
      <c r="D7" s="15"/>
      <c r="E7" s="15"/>
      <c r="F7" s="15"/>
      <c r="G7" s="15"/>
      <c r="H7" s="15"/>
      <c r="I7" s="15"/>
      <c r="J7" s="15"/>
    </row>
    <row r="8" spans="1:12" x14ac:dyDescent="0.25">
      <c r="A8" s="15"/>
      <c r="B8" s="16" t="s">
        <v>17</v>
      </c>
      <c r="C8" s="16">
        <v>200</v>
      </c>
      <c r="D8" s="15"/>
      <c r="E8" s="15"/>
      <c r="F8" s="15"/>
      <c r="G8" s="15"/>
      <c r="H8" s="15"/>
      <c r="I8" s="15"/>
      <c r="J8" s="15"/>
    </row>
    <row r="9" spans="1:12" x14ac:dyDescent="0.25">
      <c r="A9" s="15"/>
      <c r="B9" s="24"/>
      <c r="C9" s="24"/>
      <c r="D9" s="15"/>
      <c r="E9" s="15"/>
      <c r="F9" s="15"/>
      <c r="G9" s="15"/>
      <c r="H9" s="15"/>
      <c r="I9" s="15"/>
      <c r="J9" s="15"/>
    </row>
    <row r="10" spans="1:12" x14ac:dyDescent="0.25">
      <c r="A10" s="15"/>
      <c r="B10" s="25" t="s">
        <v>40</v>
      </c>
      <c r="C10" s="15"/>
      <c r="D10" s="15"/>
      <c r="E10" s="15"/>
      <c r="F10" s="15"/>
      <c r="G10" s="15"/>
      <c r="H10" s="15"/>
      <c r="I10" s="15"/>
      <c r="J10" s="15"/>
    </row>
    <row r="11" spans="1:12" x14ac:dyDescent="0.25">
      <c r="A11" s="15"/>
      <c r="B11" s="15"/>
      <c r="C11" s="15"/>
      <c r="D11" s="15"/>
      <c r="E11" s="15"/>
      <c r="F11" s="15"/>
      <c r="G11" s="15"/>
      <c r="H11" s="15"/>
      <c r="I11" s="15"/>
      <c r="J11" s="15"/>
    </row>
    <row r="12" spans="1:12" ht="30" x14ac:dyDescent="0.25">
      <c r="A12" s="17" t="s">
        <v>0</v>
      </c>
      <c r="B12" s="17" t="s">
        <v>1</v>
      </c>
      <c r="C12" s="18" t="s">
        <v>37</v>
      </c>
      <c r="D12" s="18" t="s">
        <v>38</v>
      </c>
      <c r="E12" s="18" t="s">
        <v>18</v>
      </c>
      <c r="F12" s="18" t="s">
        <v>20</v>
      </c>
      <c r="G12" s="15"/>
      <c r="H12" s="18" t="s">
        <v>21</v>
      </c>
      <c r="I12" s="18" t="s">
        <v>22</v>
      </c>
      <c r="J12" s="15"/>
    </row>
    <row r="13" spans="1:12" x14ac:dyDescent="0.25">
      <c r="A13" s="19">
        <v>1</v>
      </c>
      <c r="B13" s="16" t="s">
        <v>4</v>
      </c>
      <c r="C13" s="20">
        <f>'Položkový rozpočet'!D4</f>
        <v>0</v>
      </c>
      <c r="D13" s="20">
        <f>'Položkový rozpočet'!G4</f>
        <v>0</v>
      </c>
      <c r="E13" s="19">
        <v>10</v>
      </c>
      <c r="F13" s="19">
        <f>E13*4</f>
        <v>40</v>
      </c>
      <c r="G13" s="15"/>
      <c r="H13" s="30">
        <f>C13*F13</f>
        <v>0</v>
      </c>
      <c r="I13" s="30">
        <f t="shared" ref="I13:I24" si="0">F13*D13</f>
        <v>0</v>
      </c>
      <c r="J13" s="15"/>
      <c r="K13" s="40"/>
    </row>
    <row r="14" spans="1:12" x14ac:dyDescent="0.25">
      <c r="A14" s="19">
        <v>2</v>
      </c>
      <c r="B14" s="16" t="s">
        <v>26</v>
      </c>
      <c r="C14" s="20">
        <f>'Položkový rozpočet'!D5</f>
        <v>0</v>
      </c>
      <c r="D14" s="20">
        <f>'Položkový rozpočet'!G5</f>
        <v>0</v>
      </c>
      <c r="E14" s="19">
        <v>32</v>
      </c>
      <c r="F14" s="19">
        <f t="shared" ref="F14:F23" si="1">E14*4</f>
        <v>128</v>
      </c>
      <c r="G14" s="15"/>
      <c r="H14" s="30">
        <f>C14*F14</f>
        <v>0</v>
      </c>
      <c r="I14" s="30">
        <f t="shared" si="0"/>
        <v>0</v>
      </c>
      <c r="J14" s="15"/>
      <c r="K14" s="40"/>
    </row>
    <row r="15" spans="1:12" x14ac:dyDescent="0.25">
      <c r="A15" s="19">
        <v>3</v>
      </c>
      <c r="B15" s="16" t="s">
        <v>5</v>
      </c>
      <c r="C15" s="20">
        <f>'Položkový rozpočet'!D6</f>
        <v>0</v>
      </c>
      <c r="D15" s="20">
        <f>'Položkový rozpočet'!G6</f>
        <v>0</v>
      </c>
      <c r="E15" s="19">
        <v>10</v>
      </c>
      <c r="F15" s="19">
        <f t="shared" si="1"/>
        <v>40</v>
      </c>
      <c r="G15" s="15"/>
      <c r="H15" s="30">
        <f t="shared" ref="H14:H24" si="2">C15*F15</f>
        <v>0</v>
      </c>
      <c r="I15" s="30">
        <f t="shared" si="0"/>
        <v>0</v>
      </c>
      <c r="J15" s="15"/>
      <c r="K15" s="40"/>
      <c r="L15" s="29"/>
    </row>
    <row r="16" spans="1:12" x14ac:dyDescent="0.25">
      <c r="A16" s="19">
        <v>4</v>
      </c>
      <c r="B16" s="16" t="s">
        <v>25</v>
      </c>
      <c r="C16" s="20">
        <f>'Položkový rozpočet'!D7</f>
        <v>0</v>
      </c>
      <c r="D16" s="20">
        <f>'Položkový rozpočet'!G7</f>
        <v>0</v>
      </c>
      <c r="E16" s="19">
        <v>4</v>
      </c>
      <c r="F16" s="19">
        <f t="shared" si="1"/>
        <v>16</v>
      </c>
      <c r="G16" s="15"/>
      <c r="H16" s="30">
        <f t="shared" si="2"/>
        <v>0</v>
      </c>
      <c r="I16" s="30">
        <f t="shared" si="0"/>
        <v>0</v>
      </c>
      <c r="J16" s="15"/>
      <c r="K16" s="40"/>
    </row>
    <row r="17" spans="1:12" ht="30" x14ac:dyDescent="0.25">
      <c r="A17" s="19">
        <v>5</v>
      </c>
      <c r="B17" s="21" t="s">
        <v>6</v>
      </c>
      <c r="C17" s="22">
        <f>'Položkový rozpočet'!D8</f>
        <v>0</v>
      </c>
      <c r="D17" s="22">
        <f>'Položkový rozpočet'!G8</f>
        <v>0</v>
      </c>
      <c r="E17" s="19">
        <v>1</v>
      </c>
      <c r="F17" s="19">
        <f t="shared" si="1"/>
        <v>4</v>
      </c>
      <c r="G17" s="23"/>
      <c r="H17" s="31">
        <f t="shared" si="2"/>
        <v>0</v>
      </c>
      <c r="I17" s="31">
        <f t="shared" si="0"/>
        <v>0</v>
      </c>
      <c r="J17" s="15"/>
    </row>
    <row r="18" spans="1:12" ht="30" x14ac:dyDescent="0.25">
      <c r="A18" s="19">
        <v>6</v>
      </c>
      <c r="B18" s="21" t="s">
        <v>46</v>
      </c>
      <c r="C18" s="22">
        <f>'Položkový rozpočet'!D9</f>
        <v>0</v>
      </c>
      <c r="D18" s="22">
        <f>'Položkový rozpočet'!G9</f>
        <v>0</v>
      </c>
      <c r="E18" s="19">
        <v>1</v>
      </c>
      <c r="F18" s="19">
        <f t="shared" si="1"/>
        <v>4</v>
      </c>
      <c r="G18" s="23"/>
      <c r="H18" s="31">
        <f t="shared" si="2"/>
        <v>0</v>
      </c>
      <c r="I18" s="31">
        <f t="shared" si="0"/>
        <v>0</v>
      </c>
      <c r="J18" s="15"/>
      <c r="L18" s="29"/>
    </row>
    <row r="19" spans="1:12" x14ac:dyDescent="0.25">
      <c r="A19" s="19">
        <v>7</v>
      </c>
      <c r="B19" s="16" t="s">
        <v>7</v>
      </c>
      <c r="C19" s="20">
        <f>'Položkový rozpočet'!D10</f>
        <v>0</v>
      </c>
      <c r="D19" s="20">
        <f>'Položkový rozpočet'!G10</f>
        <v>0</v>
      </c>
      <c r="E19" s="19">
        <v>130</v>
      </c>
      <c r="F19" s="19">
        <f t="shared" si="1"/>
        <v>520</v>
      </c>
      <c r="G19" s="15"/>
      <c r="H19" s="30">
        <f t="shared" si="2"/>
        <v>0</v>
      </c>
      <c r="I19" s="30">
        <f t="shared" si="0"/>
        <v>0</v>
      </c>
      <c r="J19" s="15"/>
    </row>
    <row r="20" spans="1:12" x14ac:dyDescent="0.25">
      <c r="A20" s="19">
        <v>8</v>
      </c>
      <c r="B20" s="16" t="s">
        <v>19</v>
      </c>
      <c r="C20" s="20">
        <f>'Položkový rozpočet'!D11</f>
        <v>0</v>
      </c>
      <c r="D20" s="20">
        <f>'Položkový rozpočet'!G11</f>
        <v>0</v>
      </c>
      <c r="E20" s="19">
        <v>50</v>
      </c>
      <c r="F20" s="19">
        <f t="shared" si="1"/>
        <v>200</v>
      </c>
      <c r="G20" s="15"/>
      <c r="H20" s="30">
        <f t="shared" si="2"/>
        <v>0</v>
      </c>
      <c r="I20" s="30">
        <f t="shared" si="0"/>
        <v>0</v>
      </c>
      <c r="J20" s="15"/>
    </row>
    <row r="21" spans="1:12" x14ac:dyDescent="0.25">
      <c r="A21" s="19">
        <v>9</v>
      </c>
      <c r="B21" s="16" t="s">
        <v>8</v>
      </c>
      <c r="C21" s="20">
        <f>'Položkový rozpočet'!D12</f>
        <v>0</v>
      </c>
      <c r="D21" s="20">
        <f>'Položkový rozpočet'!G12</f>
        <v>0</v>
      </c>
      <c r="E21" s="19">
        <v>50</v>
      </c>
      <c r="F21" s="19">
        <f t="shared" si="1"/>
        <v>200</v>
      </c>
      <c r="G21" s="15"/>
      <c r="H21" s="30">
        <f t="shared" si="2"/>
        <v>0</v>
      </c>
      <c r="I21" s="30">
        <f t="shared" si="0"/>
        <v>0</v>
      </c>
      <c r="J21" s="15"/>
      <c r="L21" s="29"/>
    </row>
    <row r="22" spans="1:12" x14ac:dyDescent="0.25">
      <c r="A22" s="19">
        <v>10</v>
      </c>
      <c r="B22" s="16" t="s">
        <v>9</v>
      </c>
      <c r="C22" s="20">
        <f>'Položkový rozpočet'!D13</f>
        <v>0</v>
      </c>
      <c r="D22" s="20">
        <f>'Položkový rozpočet'!G13</f>
        <v>0</v>
      </c>
      <c r="E22" s="19">
        <v>50</v>
      </c>
      <c r="F22" s="19">
        <f t="shared" si="1"/>
        <v>200</v>
      </c>
      <c r="G22" s="15"/>
      <c r="H22" s="30">
        <f t="shared" si="2"/>
        <v>0</v>
      </c>
      <c r="I22" s="30">
        <f t="shared" si="0"/>
        <v>0</v>
      </c>
      <c r="J22" s="15"/>
    </row>
    <row r="23" spans="1:12" x14ac:dyDescent="0.25">
      <c r="A23" s="19">
        <v>11</v>
      </c>
      <c r="B23" s="16" t="s">
        <v>10</v>
      </c>
      <c r="C23" s="20">
        <f>'Položkový rozpočet'!D14</f>
        <v>0</v>
      </c>
      <c r="D23" s="20">
        <f>'Položkový rozpočet'!G14</f>
        <v>0</v>
      </c>
      <c r="E23" s="19">
        <v>50</v>
      </c>
      <c r="F23" s="19">
        <f t="shared" si="1"/>
        <v>200</v>
      </c>
      <c r="G23" s="15"/>
      <c r="H23" s="30">
        <f t="shared" si="2"/>
        <v>0</v>
      </c>
      <c r="I23" s="30">
        <f t="shared" si="0"/>
        <v>0</v>
      </c>
      <c r="J23" s="15"/>
    </row>
    <row r="24" spans="1:12" x14ac:dyDescent="0.25">
      <c r="A24" s="19">
        <v>12</v>
      </c>
      <c r="B24" s="16" t="s">
        <v>41</v>
      </c>
      <c r="C24" s="20">
        <f>'Položkový rozpočet'!D15</f>
        <v>0</v>
      </c>
      <c r="D24" s="20">
        <f>'Položkový rozpočet'!G15</f>
        <v>0</v>
      </c>
      <c r="E24" s="19">
        <v>1</v>
      </c>
      <c r="F24" s="19">
        <v>4</v>
      </c>
      <c r="G24" s="15"/>
      <c r="H24" s="30">
        <f t="shared" si="2"/>
        <v>0</v>
      </c>
      <c r="I24" s="30">
        <f t="shared" si="0"/>
        <v>0</v>
      </c>
      <c r="J24" s="15"/>
    </row>
    <row r="25" spans="1:12" x14ac:dyDescent="0.25">
      <c r="A25" s="15"/>
      <c r="B25" s="15"/>
      <c r="C25" s="15"/>
      <c r="D25" s="15"/>
      <c r="E25" s="15"/>
      <c r="F25" s="15"/>
      <c r="G25" s="15"/>
      <c r="H25" s="32"/>
      <c r="I25" s="32"/>
      <c r="J25" s="15"/>
    </row>
    <row r="26" spans="1:12" x14ac:dyDescent="0.25">
      <c r="A26" s="15"/>
      <c r="B26" s="15"/>
      <c r="C26" s="37" t="s">
        <v>36</v>
      </c>
      <c r="D26" s="37"/>
      <c r="E26" s="37"/>
      <c r="F26" s="37"/>
      <c r="G26" s="15"/>
      <c r="H26" s="30">
        <f>SUM(H13:H24)</f>
        <v>0</v>
      </c>
      <c r="I26" s="30">
        <f>SUM(I13:I24)</f>
        <v>0</v>
      </c>
      <c r="J26" s="15"/>
    </row>
    <row r="27" spans="1:12" x14ac:dyDescent="0.25">
      <c r="A27" s="15" t="s">
        <v>39</v>
      </c>
      <c r="B27" s="15"/>
      <c r="C27" s="15"/>
      <c r="D27" s="15"/>
      <c r="E27" s="15"/>
      <c r="F27" s="15"/>
      <c r="G27" s="15"/>
      <c r="H27" s="15"/>
      <c r="I27" s="15"/>
      <c r="J27" s="15"/>
    </row>
    <row r="28" spans="1:12" ht="21" x14ac:dyDescent="0.35">
      <c r="A28" s="39" t="s">
        <v>42</v>
      </c>
      <c r="B28" s="39"/>
      <c r="C28" s="39"/>
      <c r="D28" s="39"/>
      <c r="E28" s="39"/>
      <c r="F28" s="39"/>
      <c r="G28" s="39"/>
      <c r="H28" s="39"/>
      <c r="I28" s="39"/>
      <c r="J28" s="15"/>
    </row>
    <row r="29" spans="1:12" x14ac:dyDescent="0.25">
      <c r="A29" s="38" t="s">
        <v>45</v>
      </c>
      <c r="B29" s="38"/>
      <c r="C29" s="38"/>
      <c r="D29" s="38"/>
      <c r="E29" s="38"/>
      <c r="F29" s="38"/>
      <c r="G29" s="38"/>
      <c r="H29" s="38"/>
      <c r="I29" s="38"/>
      <c r="J29" s="15"/>
    </row>
    <row r="30" spans="1:12" x14ac:dyDescent="0.25">
      <c r="A30" s="38" t="s">
        <v>44</v>
      </c>
      <c r="B30" s="38"/>
      <c r="C30" s="38"/>
      <c r="D30" s="15"/>
      <c r="E30" s="15"/>
      <c r="F30" s="15"/>
      <c r="G30" s="15"/>
      <c r="H30" s="15"/>
      <c r="I30" s="15"/>
      <c r="J30" s="15"/>
    </row>
    <row r="31" spans="1:12" x14ac:dyDescent="0.25">
      <c r="A31" s="15"/>
      <c r="B31" s="15"/>
      <c r="C31" s="15"/>
      <c r="D31" s="15"/>
      <c r="E31" s="15"/>
      <c r="F31" s="15"/>
      <c r="G31" s="15"/>
      <c r="H31" s="15"/>
      <c r="I31" s="15"/>
      <c r="J31" s="15"/>
    </row>
    <row r="32" spans="1:12" x14ac:dyDescent="0.25">
      <c r="A32" s="15"/>
      <c r="B32" s="15"/>
      <c r="C32" s="15"/>
      <c r="D32" s="15"/>
      <c r="E32" s="15"/>
      <c r="F32" s="15"/>
      <c r="G32" s="15"/>
      <c r="H32" s="15"/>
      <c r="I32" s="15"/>
      <c r="J32" s="15"/>
    </row>
    <row r="33" spans="1:10" x14ac:dyDescent="0.25">
      <c r="A33" s="15"/>
      <c r="B33" s="15"/>
      <c r="C33" s="15"/>
      <c r="D33" s="15"/>
      <c r="E33" s="15"/>
      <c r="F33" s="15"/>
      <c r="G33" s="15"/>
      <c r="H33" s="15"/>
      <c r="I33" s="15"/>
      <c r="J33" s="15"/>
    </row>
    <row r="34" spans="1:10" x14ac:dyDescent="0.25">
      <c r="A34" s="15"/>
      <c r="B34" s="15"/>
      <c r="C34" s="15"/>
      <c r="D34" s="15"/>
      <c r="E34" s="15"/>
      <c r="F34" s="15"/>
      <c r="G34" s="15"/>
      <c r="H34" s="15"/>
      <c r="I34" s="15"/>
      <c r="J34" s="15"/>
    </row>
    <row r="35" spans="1:10" x14ac:dyDescent="0.25">
      <c r="A35" s="15"/>
      <c r="B35" s="15"/>
      <c r="C35" s="15"/>
      <c r="D35" s="15"/>
      <c r="E35" s="15"/>
      <c r="F35" s="15"/>
      <c r="G35" s="15"/>
      <c r="H35" s="15"/>
      <c r="I35" s="15"/>
      <c r="J35" s="15"/>
    </row>
  </sheetData>
  <mergeCells count="5">
    <mergeCell ref="C26:F26"/>
    <mergeCell ref="A29:I29"/>
    <mergeCell ref="A28:I28"/>
    <mergeCell ref="A30:C30"/>
    <mergeCell ref="K13:K16"/>
  </mergeCells>
  <pageMargins left="0.7" right="0.7" top="0.78740157499999996" bottom="0.78740157499999996" header="0.3" footer="0.3"/>
  <pageSetup paperSize="9" scale="35" orientation="portrait" r:id="rId1"/>
  <colBreaks count="1" manualBreakCount="1">
    <brk id="14" max="34" man="1"/>
  </col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C4"/>
  <sheetViews>
    <sheetView workbookViewId="0">
      <selection activeCell="E8" sqref="E8"/>
    </sheetView>
  </sheetViews>
  <sheetFormatPr defaultRowHeight="15" x14ac:dyDescent="0.25"/>
  <sheetData>
    <row r="2" spans="2:3" x14ac:dyDescent="0.25">
      <c r="B2">
        <v>0</v>
      </c>
    </row>
    <row r="3" spans="2:3" x14ac:dyDescent="0.25">
      <c r="B3">
        <v>12</v>
      </c>
      <c r="C3" s="4"/>
    </row>
    <row r="4" spans="2:3" x14ac:dyDescent="0.25">
      <c r="B4">
        <v>21</v>
      </c>
      <c r="C4" s="4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2</vt:i4>
      </vt:variant>
    </vt:vector>
  </HeadingPairs>
  <TitlesOfParts>
    <vt:vector size="5" baseType="lpstr">
      <vt:lpstr>Položkový rozpočet</vt:lpstr>
      <vt:lpstr>Stanovení nabídkové ceny</vt:lpstr>
      <vt:lpstr>Seznam</vt:lpstr>
      <vt:lpstr>'Položkový rozpočet'!Oblast_tisku</vt:lpstr>
      <vt:lpstr>'Stanovení nabídkové ceny'!Oblast_tisku</vt:lpstr>
    </vt:vector>
  </TitlesOfParts>
  <Company>Krajský úřad Kraje Vysočina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JK</dc:creator>
  <cp:lastModifiedBy>Kumpa Jakub Bc.</cp:lastModifiedBy>
  <cp:lastPrinted>2025-01-14T07:23:16Z</cp:lastPrinted>
  <dcterms:created xsi:type="dcterms:W3CDTF">2025-01-08T12:29:29Z</dcterms:created>
  <dcterms:modified xsi:type="dcterms:W3CDTF">2026-03-17T11:22:34Z</dcterms:modified>
</cp:coreProperties>
</file>