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15ZAKAZKY\200_PM\419_MVT_IROP2\VZ\VZ 6 foto a video zarizeni\Nové\01 Výzva k podání nabídek\"/>
    </mc:Choice>
  </mc:AlternateContent>
  <xr:revisionPtr revIDLastSave="0" documentId="13_ncr:1_{1D3648F8-1E16-466B-BCDE-376718FBA31F}" xr6:coauthVersionLast="47" xr6:coauthVersionMax="47" xr10:uidLastSave="{00000000-0000-0000-0000-000000000000}"/>
  <bookViews>
    <workbookView xWindow="-120" yWindow="-120" windowWidth="29040" windowHeight="15720" xr2:uid="{0157FB75-A0BA-4831-9308-92AA0674B46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G71" i="1"/>
  <c r="G26" i="1"/>
  <c r="G27" i="1"/>
  <c r="G28" i="1"/>
  <c r="G29" i="1"/>
  <c r="G30" i="1"/>
  <c r="G31" i="1"/>
  <c r="G32" i="1"/>
  <c r="G23" i="1"/>
  <c r="G4" i="1"/>
  <c r="G44" i="1"/>
  <c r="G61" i="1"/>
  <c r="G60" i="1"/>
  <c r="G59" i="1"/>
  <c r="G58" i="1"/>
  <c r="G52" i="1"/>
  <c r="G53" i="1"/>
  <c r="G54" i="1"/>
  <c r="G55" i="1"/>
  <c r="G56" i="1"/>
  <c r="G57" i="1"/>
  <c r="G51" i="1"/>
  <c r="G46" i="1"/>
  <c r="G47" i="1"/>
  <c r="G48" i="1"/>
  <c r="G49" i="1"/>
  <c r="G45" i="1"/>
  <c r="G12" i="1"/>
  <c r="G7" i="1"/>
  <c r="G37" i="1"/>
  <c r="G38" i="1"/>
  <c r="G39" i="1"/>
  <c r="G40" i="1"/>
  <c r="G41" i="1"/>
  <c r="G42" i="1"/>
  <c r="G43" i="1"/>
  <c r="G50" i="1"/>
  <c r="G62" i="1"/>
  <c r="G63" i="1"/>
  <c r="G64" i="1"/>
  <c r="G65" i="1"/>
  <c r="G66" i="1"/>
  <c r="G36" i="1"/>
  <c r="G35" i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5" i="1"/>
  <c r="G5" i="1" l="1"/>
  <c r="G70" i="1"/>
  <c r="G72" i="1"/>
  <c r="G73" i="1"/>
  <c r="G68" i="1"/>
  <c r="G76" i="1" l="1"/>
  <c r="G78" i="1" l="1"/>
</calcChain>
</file>

<file path=xl/sharedStrings.xml><?xml version="1.0" encoding="utf-8"?>
<sst xmlns="http://schemas.openxmlformats.org/spreadsheetml/2006/main" count="197" uniqueCount="135">
  <si>
    <t>pol.č.</t>
  </si>
  <si>
    <t>Název položky</t>
  </si>
  <si>
    <r>
      <t xml:space="preserve">Nabízené plnění
</t>
    </r>
    <r>
      <rPr>
        <b/>
        <sz val="11"/>
        <color rgb="FFFF0000"/>
        <rFont val="Aptos Narrow"/>
        <family val="2"/>
        <scheme val="minor"/>
      </rPr>
      <t>(název výrobce a typ, model, označení a parametry nabízeného výrobku)</t>
    </r>
  </si>
  <si>
    <t xml:space="preserve">počet </t>
  </si>
  <si>
    <t>ks/set</t>
  </si>
  <si>
    <t>Cena za jednotku bez DPH</t>
  </si>
  <si>
    <t>Cena celkem bez DPH</t>
  </si>
  <si>
    <t>V tomto sloupci dodavatel uvede přesné označení výrobku, konkrétní údaje a parametry jím nabízeného plnění, ze kterých bude zřejmé splnění každé jednotlivé technické podmínky zadavatele na předmět plnění uvedené ve sloupci "Název položky" nebo uvedené v technické specifikaci.</t>
  </si>
  <si>
    <t>ks</t>
  </si>
  <si>
    <t>2</t>
  </si>
  <si>
    <t>1.1</t>
  </si>
  <si>
    <t>objektiv 100 mm F2.8 Macro (možnost náhrady o -10mm, F 1,2 - 4)</t>
  </si>
  <si>
    <t>BAZAR</t>
  </si>
  <si>
    <t>1.2</t>
  </si>
  <si>
    <t>objektiv 20 mm F 1.4 (možnost náhrady +- 5mm, F 1,2 - 2,8)</t>
  </si>
  <si>
    <t>1.3</t>
  </si>
  <si>
    <t>objektiv 35 mm F 1,4  (možnost náhrady +- 5mm, F 1,2 - 2,8)</t>
  </si>
  <si>
    <t>1.4</t>
  </si>
  <si>
    <t>objektiv 85 mm F 1,2  (možnost náhrady +- 5mm, F 1,2 - 2,8)</t>
  </si>
  <si>
    <t>1.5</t>
  </si>
  <si>
    <t>objektiv 14-35 mm f/4  (možnost náhrady o - 5mm, F 2-4)</t>
  </si>
  <si>
    <t>1.6</t>
  </si>
  <si>
    <t>objektiv 70-200 mm f/4  (možnost náhrady o +- 10mm, F 2-4)</t>
  </si>
  <si>
    <t>1.7</t>
  </si>
  <si>
    <r>
      <t xml:space="preserve">Grip s chladícím ventilátorem -
</t>
    </r>
    <r>
      <rPr>
        <sz val="11"/>
        <color theme="1"/>
        <rFont val="Aptos Narrow"/>
        <family val="2"/>
        <scheme val="minor"/>
      </rPr>
      <t>Grip kompatibilní s dodaným fotoaparátem, umožňující aktivní chlazení během videozáznamu, pokud takové příslušenství výrobce nabízí. V opačném případě standardní bateriový grip kompatibilní s dodaným fotoaparátem</t>
    </r>
  </si>
  <si>
    <t>1.8</t>
  </si>
  <si>
    <t xml:space="preserve">náhradní baterie do bezrcadlovky – originální nebo výrobcem doporučená  </t>
  </si>
  <si>
    <t>1.9</t>
  </si>
  <si>
    <t xml:space="preserve">originální externí blesk </t>
  </si>
  <si>
    <t>1.10</t>
  </si>
  <si>
    <t>klec pro ochranu a flexibilitu fotoaparátu</t>
  </si>
  <si>
    <t>1.11</t>
  </si>
  <si>
    <t>ND filtr variabilní s větším rozsahem – kompatibilní k pevným objektivům (pol. č. 1.1 –1.3)</t>
  </si>
  <si>
    <t>1.12</t>
  </si>
  <si>
    <t>ND filtr variabilní 3-400x i větší rozsah – kompatibilní k pevným objektivům (pol. č. 1.,1.5 –1.6)</t>
  </si>
  <si>
    <t>1.13</t>
  </si>
  <si>
    <t xml:space="preserve">Polarizační filtr + UV filtr – kompatibilní k pevným objektivům (pol. č. 1.1 –1.3) </t>
  </si>
  <si>
    <t>1.14</t>
  </si>
  <si>
    <t>Fotobatoh – vnitří rozměry min. 31x44x17 cm, možnost vložení stativu a notebooku 15'', materiál voděodolný</t>
  </si>
  <si>
    <t>1.15</t>
  </si>
  <si>
    <t>Paměťová karta standardu SDXC, kapacita 64 GB&lt;, rychlost čtení: až 300 MB/s &lt;, rychlost zápisu: až 260 MB/s&lt;. Podporuje specifikaci UHS-II (vhodná pro full HD videa i 5K), U3.  Rychlostní třída min. V60 nebo dle doporučení výrobce fotoaparátu.</t>
  </si>
  <si>
    <t>Videokamera
specifikace viz příloha č.1</t>
  </si>
  <si>
    <t>Příslušenství kompatibilní s pol.č.2</t>
  </si>
  <si>
    <t>2.1</t>
  </si>
  <si>
    <t xml:space="preserve">Náhradní originální baterie (větší kapacita, než v základním setu kamery), </t>
  </si>
  <si>
    <t>2.2</t>
  </si>
  <si>
    <t>Paměťová karta (dle doporučení výrobce nejméně o kapacitě 128 GB), Rychlostní třída min. V60 nebo dle doporučení výrobce.</t>
  </si>
  <si>
    <t>2.3</t>
  </si>
  <si>
    <t>Videostativ
Specifikace viz příloha č.1</t>
  </si>
  <si>
    <t>2.4</t>
  </si>
  <si>
    <t>Bezdrátový mikrofon + protivětrná ochrana
Specifikace viz příloha č.1</t>
  </si>
  <si>
    <t>2.5</t>
  </si>
  <si>
    <t>Video mikrofon 
Specifikace viz příloha č.1</t>
  </si>
  <si>
    <t>2.6</t>
  </si>
  <si>
    <t>4K HDMI náhledový monitor s držákem a propojovacího HDMI kabelu (set), min. 5" displej, min. 1000 nit, 4K HDMI vstup, LUT, dotykové ovládání baterie a držák.</t>
  </si>
  <si>
    <t>2.7</t>
  </si>
  <si>
    <t>LED videosvětlo + originální baterie, nabíjecí adaptér  
Specifikace viz příloha č.1</t>
  </si>
  <si>
    <t>původně v tabulce</t>
  </si>
  <si>
    <t>2.8</t>
  </si>
  <si>
    <t>Videobrašna, minimální vnitřní rozměry 410 x 210 x 240 cm, profesionální, polstrovaná, voděodolná.</t>
  </si>
  <si>
    <t>Vybavení fotoateliéru</t>
  </si>
  <si>
    <t>3.1</t>
  </si>
  <si>
    <r>
      <t>Jeřábový šibeniční stativ, max. výška s vytaženým střed. sloupem min. 3m se sandbagem, max. zatížení min. 6 kg</t>
    </r>
    <r>
      <rPr>
        <sz val="11"/>
        <color rgb="FFFF0000"/>
        <rFont val="Aptos Narrow"/>
        <family val="2"/>
        <scheme val="minor"/>
      </rPr>
      <t xml:space="preserve"> </t>
    </r>
  </si>
  <si>
    <t>3.2</t>
  </si>
  <si>
    <t>Hliníkový stativ s příčnou osou pro foto a video s panoramatickou hlavou, maximální nosnost alespoň 8 kg, maximální výška min. 180 cm</t>
  </si>
  <si>
    <t>3.3</t>
  </si>
  <si>
    <t xml:space="preserve">Foto stativ s profi 3W hlavou, max. zatížení min. 4 kg, max. výška min. 170 cm, 3D hlava </t>
  </si>
  <si>
    <t>3.4</t>
  </si>
  <si>
    <t>Papírové foto pozadí 2,72x11m: 2x bílé, 1x černé, 1x světle šedé, 1x zelené – klíčovací</t>
  </si>
  <si>
    <t>3.5</t>
  </si>
  <si>
    <t>Konstrukce stojanů (UT), pro uchycení pozadí na roli, brzděná 
příslušenství k položce č. 3.4: trny pro uchycení pozadí 1 pár (řetízek, závaží), 1x UT adaptér na stativ pro uchycení trnů 1 pár, 2x stojan max. výška min.280cm</t>
  </si>
  <si>
    <t>set</t>
  </si>
  <si>
    <t>3.6</t>
  </si>
  <si>
    <t>Držák a trny pro zavěšení nejméně třech foto pozadí na stěnu
příslušenství k pol. č. 3.4 : držák pro zavěšení, trny pro uchycení (řetízek, závaží)</t>
  </si>
  <si>
    <t>3.7</t>
  </si>
  <si>
    <t>Zatěžovací (vyrovnávací) tyč pro fotografické pozadí, délka cca 2,7 m (± 10 cm), určená pro vyrovnání spodní hrany papírového nebo textilního pozadí.</t>
  </si>
  <si>
    <t>3.8</t>
  </si>
  <si>
    <t>Fotografické pozadí – papírové 3,5x32m +-50cm, 1x bílé</t>
  </si>
  <si>
    <t>3.9</t>
  </si>
  <si>
    <t>Trny pro uchycení pozadí 1x pár, kompatibilní s pol. 3.8</t>
  </si>
  <si>
    <t>3.10</t>
  </si>
  <si>
    <t>Držák a trny pro zavěšení třech foto pozadí na stěnu, kompatibilní s pol. 3.8 pol. 3.9</t>
  </si>
  <si>
    <t>Zábleskové zařízení s denním spektrem a vysokou přesností barev , CRI min. 96, Parametry, min. konfigurace: 66 GN, 400 WS, 15W Led, 1/125s</t>
  </si>
  <si>
    <t>3.12</t>
  </si>
  <si>
    <t>Stabilní a lehký stojan pro Speedlite a studiová světla</t>
  </si>
  <si>
    <t>Bezdrátové ovládání pro  blesky  (originál)</t>
  </si>
  <si>
    <t>3.14</t>
  </si>
  <si>
    <t>Softbox o průměru 120 cm a větší</t>
  </si>
  <si>
    <t>Obdélníkový softbox s dvojitým difuzérem poskytuje měkké a rovnoměrné osvětleníi1400 x 350 x 350 minimální konfigurace</t>
  </si>
  <si>
    <t>3.16</t>
  </si>
  <si>
    <t>Led světlo, min. konfigurace 120W, Bi Color+ RGB</t>
  </si>
  <si>
    <t xml:space="preserve">Stabilní a lehký stojan pro studiová světla </t>
  </si>
  <si>
    <t>originální softbox+voštiny parabolický min. velikost 60 cm</t>
  </si>
  <si>
    <t>softbox s sférickým designem min.  270° úhel toku měkkého světla</t>
  </si>
  <si>
    <t>Bateriový grip, umožňuje použití světla zcela bezdrátově</t>
  </si>
  <si>
    <t>Baterie do LED světla - doporučená výrobcem</t>
  </si>
  <si>
    <t>1x Led světlo, kompaktní a snadno použitelné LED světlo určené pro natáčení videí, streamování a fotografování, Barevná teplota:  minimálně 2700-6500K, minimálně CRI 95, Příslušenství v balení: napájecí adaptér, přepravní brašna, bateriový grip, adaptér pro uchycení Bowens, mini softbox</t>
  </si>
  <si>
    <t>Filmové videosvětla, set dvou světel, stativů, brašna, nabíjecí adapter, difuzor</t>
  </si>
  <si>
    <t>Baterie do videosvětel - doporučená výrobcem</t>
  </si>
  <si>
    <t>Nabíjející adaptér pro 2 baterie - doporučená výrobcem</t>
  </si>
  <si>
    <t xml:space="preserve">Fotografický stůl –min. 100x200 cm, opálová deska, nosnost min. 20 kg </t>
  </si>
  <si>
    <t>3.17</t>
  </si>
  <si>
    <t>Difuzní fotostan – 120 cm, Propustná bílá barva, 4 barevná pozadí, přepravní obal</t>
  </si>
  <si>
    <t>3.18</t>
  </si>
  <si>
    <t xml:space="preserve">klips pro uchycení plátna, rekvizit </t>
  </si>
  <si>
    <t>3.19</t>
  </si>
  <si>
    <t xml:space="preserve">Set odrazové desky min. konfigurace 5v1, min. 100x152 cm (příslušenství: stativ, držák odrazové desky, odrazová deska5v1 (zlatá, stříbrná, bílá, černá a průsvitová pro změkčení světla), </t>
  </si>
  <si>
    <t>3.20</t>
  </si>
  <si>
    <t>Odrazový panel min. velikost 70 cm 5v1, 1 x bílý reflektor, 1 x stříbrný reflektor, 1 x zlatý reflektor, 1 x černý reflektor, 1 x difuzní reflektor, rychlorozkládací</t>
  </si>
  <si>
    <r>
      <rPr>
        <sz val="11"/>
        <color rgb="FF000000"/>
        <rFont val="Aptos Narrow"/>
      </rPr>
      <t>Digitální kvalitní (profesionální) fotoaparát – "kompakt do kapsy"
El. hledáček, optický stabilizace, 1"snímač, min. 20 Mpx
Rozsah zoomu</t>
    </r>
    <r>
      <rPr>
        <sz val="11"/>
        <color rgb="FFFF0000"/>
        <rFont val="Aptos Narrow"/>
      </rPr>
      <t xml:space="preserve"> </t>
    </r>
    <r>
      <rPr>
        <sz val="11"/>
        <color rgb="FF000000"/>
        <rFont val="Aptos Narrow"/>
      </rPr>
      <t>min. 24–120 mm nebo širší, konektivita / Porty - vstupy 3,5mm jack (mikrofon), USB rozlišení min. videa 4 k, typ pam. karet SD, SDHC</t>
    </r>
  </si>
  <si>
    <t>Náhradní originální baterie</t>
  </si>
  <si>
    <t>Brašna vnitřní rozměry  min. 17 x 15 x 10cm</t>
  </si>
  <si>
    <t>Stativ - Karbonový stativ, min. výška v plném vysunutí 165 cm.  Druh hlavy – kulová, rychloupínací destička, max. nosnost stativu min. 6 kg</t>
  </si>
  <si>
    <t xml:space="preserve"> </t>
  </si>
  <si>
    <t>1B</t>
  </si>
  <si>
    <t>1A</t>
  </si>
  <si>
    <t>Příslušenství kompatibilní s pol.č.1A a č.1B</t>
  </si>
  <si>
    <t>Bezzrcadlovka (SET) - specifikace viz příloha č.1</t>
  </si>
  <si>
    <t>Bezzrcadlovka (TĚLO) - specifikace viz příloha č.1</t>
  </si>
  <si>
    <t>Světelná  RGB trubice pro fotografování i video 
Výstup min. 640 Luxů, 2700 -7000 K CCT, režim RGB, CRI min. 95, vestavěná baterie</t>
  </si>
  <si>
    <t>Nabíjející adaptér pro baterii - doporučený výrobcem</t>
  </si>
  <si>
    <t>3.13
vzájemně kompatibilní</t>
  </si>
  <si>
    <t>3.15
vzájemně kompatibilní</t>
  </si>
  <si>
    <t>3.11
vzájemně kompatibilní</t>
  </si>
  <si>
    <t>4</t>
  </si>
  <si>
    <t>4.1</t>
  </si>
  <si>
    <t>4.2</t>
  </si>
  <si>
    <t>4.3</t>
  </si>
  <si>
    <t>4.4</t>
  </si>
  <si>
    <t>Příslušenství kompatibilní s pol. č. 4</t>
  </si>
  <si>
    <t xml:space="preserve">Paměťová karta min.  64 GB </t>
  </si>
  <si>
    <t>Cena celkem bez DPH:</t>
  </si>
  <si>
    <t>DPH 21%</t>
  </si>
  <si>
    <t>Cena Celkem s DPH</t>
  </si>
  <si>
    <r>
      <t xml:space="preserve">Veřejná zakázka Nákup foto a video zařízení III.
Příloha č. 1b Výzvy k podání nabídek / Příloha č. 1 Smlouvy – </t>
    </r>
    <r>
      <rPr>
        <b/>
        <sz val="11"/>
        <color theme="1"/>
        <rFont val="Calibri"/>
        <family val="2"/>
        <charset val="238"/>
      </rPr>
      <t>Technická specifikace_položkový rozpočet</t>
    </r>
    <r>
      <rPr>
        <sz val="11"/>
        <color theme="1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</si>
</sst>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Kč-405]_-;\-* #,##0.00\ [$Kč-405]_-;_-* &quot;-&quot;??\ [$Kč-405]_-;_-@_-"/>
    <numFmt numFmtId="165" formatCode="#,##0.00\ &quot;Kč&quot;"/>
  </numFmts>
  <fonts count="26" x14ac:knownFonts="1">
    <font>
      <sz val="11"/>
      <color theme="1"/>
      <name val="Aptos Narrow"/>
      <family val="2"/>
      <charset val="238"/>
      <scheme val="minor"/>
    </font>
    <font>
      <sz val="11"/>
      <color rgb="FF242424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B05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scheme val="minor"/>
    </font>
    <font>
      <sz val="12"/>
      <color rgb="FFFF0000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color rgb="FF242424"/>
      <name val="Aptos Narrow"/>
      <charset val="1"/>
    </font>
    <font>
      <sz val="12"/>
      <color rgb="FF000000"/>
      <name val="Calibri"/>
    </font>
    <font>
      <sz val="12"/>
      <color theme="1"/>
      <name val="Calibri"/>
    </font>
    <font>
      <sz val="11"/>
      <color rgb="FF000000"/>
      <name val="Aptos Narrow"/>
    </font>
    <font>
      <sz val="11"/>
      <color rgb="FFFF0000"/>
      <name val="Aptos Narrow"/>
    </font>
    <font>
      <sz val="11"/>
      <color theme="1"/>
      <name val="Aptos Narrow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49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0" fillId="0" borderId="1" xfId="0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49" fontId="0" fillId="0" borderId="4" xfId="0" applyNumberFormat="1" applyBorder="1"/>
    <xf numFmtId="49" fontId="7" fillId="0" borderId="2" xfId="0" applyNumberFormat="1" applyFont="1" applyBorder="1"/>
    <xf numFmtId="0" fontId="7" fillId="0" borderId="3" xfId="0" applyFont="1" applyBorder="1"/>
    <xf numFmtId="164" fontId="7" fillId="0" borderId="3" xfId="0" applyNumberFormat="1" applyFont="1" applyBorder="1"/>
    <xf numFmtId="0" fontId="8" fillId="2" borderId="8" xfId="0" applyFont="1" applyFill="1" applyBorder="1" applyAlignment="1">
      <alignment horizontal="center" wrapText="1"/>
    </xf>
    <xf numFmtId="49" fontId="8" fillId="0" borderId="13" xfId="0" applyNumberFormat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3" fillId="4" borderId="14" xfId="0" applyFont="1" applyFill="1" applyBorder="1" applyAlignment="1">
      <alignment wrapText="1"/>
    </xf>
    <xf numFmtId="49" fontId="8" fillId="2" borderId="7" xfId="0" applyNumberFormat="1" applyFont="1" applyFill="1" applyBorder="1" applyAlignment="1">
      <alignment horizontal="center" wrapText="1"/>
    </xf>
    <xf numFmtId="0" fontId="9" fillId="0" borderId="0" xfId="0" applyFont="1"/>
    <xf numFmtId="0" fontId="10" fillId="0" borderId="0" xfId="1"/>
    <xf numFmtId="164" fontId="11" fillId="0" borderId="0" xfId="0" applyNumberFormat="1" applyFont="1"/>
    <xf numFmtId="0" fontId="10" fillId="0" borderId="0" xfId="1" applyAlignment="1">
      <alignment wrapText="1"/>
    </xf>
    <xf numFmtId="49" fontId="7" fillId="0" borderId="4" xfId="0" applyNumberFormat="1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/>
    <xf numFmtId="0" fontId="7" fillId="0" borderId="1" xfId="0" applyFont="1" applyBorder="1"/>
    <xf numFmtId="49" fontId="7" fillId="0" borderId="5" xfId="0" applyNumberFormat="1" applyFont="1" applyBorder="1"/>
    <xf numFmtId="0" fontId="7" fillId="0" borderId="6" xfId="0" applyFont="1" applyBorder="1" applyAlignment="1">
      <alignment wrapText="1"/>
    </xf>
    <xf numFmtId="0" fontId="7" fillId="0" borderId="6" xfId="0" applyFont="1" applyBorder="1"/>
    <xf numFmtId="164" fontId="7" fillId="0" borderId="6" xfId="0" applyNumberFormat="1" applyFont="1" applyBorder="1"/>
    <xf numFmtId="0" fontId="6" fillId="0" borderId="1" xfId="0" applyFont="1" applyBorder="1"/>
    <xf numFmtId="49" fontId="0" fillId="0" borderId="16" xfId="0" applyNumberFormat="1" applyBorder="1"/>
    <xf numFmtId="0" fontId="0" fillId="0" borderId="17" xfId="0" applyBorder="1"/>
    <xf numFmtId="164" fontId="0" fillId="0" borderId="17" xfId="0" applyNumberFormat="1" applyBorder="1"/>
    <xf numFmtId="49" fontId="7" fillId="0" borderId="18" xfId="0" applyNumberFormat="1" applyFont="1" applyBorder="1"/>
    <xf numFmtId="0" fontId="1" fillId="0" borderId="19" xfId="0" applyFont="1" applyBorder="1" applyAlignment="1">
      <alignment wrapText="1"/>
    </xf>
    <xf numFmtId="49" fontId="0" fillId="0" borderId="2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0" fontId="1" fillId="0" borderId="21" xfId="0" applyFont="1" applyBorder="1" applyAlignment="1">
      <alignment wrapText="1"/>
    </xf>
    <xf numFmtId="0" fontId="7" fillId="0" borderId="21" xfId="0" applyFont="1" applyBorder="1"/>
    <xf numFmtId="164" fontId="7" fillId="0" borderId="19" xfId="0" applyNumberFormat="1" applyFont="1" applyBorder="1"/>
    <xf numFmtId="4" fontId="0" fillId="0" borderId="0" xfId="0" applyNumberFormat="1"/>
    <xf numFmtId="0" fontId="0" fillId="0" borderId="0" xfId="0" applyAlignment="1">
      <alignment horizontal="right"/>
    </xf>
    <xf numFmtId="0" fontId="10" fillId="0" borderId="0" xfId="1" applyFill="1"/>
    <xf numFmtId="0" fontId="7" fillId="0" borderId="19" xfId="0" applyFont="1" applyBorder="1" applyAlignment="1">
      <alignment wrapText="1"/>
    </xf>
    <xf numFmtId="0" fontId="7" fillId="0" borderId="19" xfId="0" applyFont="1" applyBorder="1"/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/>
    <xf numFmtId="49" fontId="0" fillId="0" borderId="27" xfId="0" applyNumberFormat="1" applyBorder="1"/>
    <xf numFmtId="0" fontId="18" fillId="0" borderId="0" xfId="0" applyFont="1"/>
    <xf numFmtId="0" fontId="5" fillId="0" borderId="19" xfId="0" applyFont="1" applyBorder="1" applyAlignment="1">
      <alignment horizontal="left" vertical="top" wrapText="1"/>
    </xf>
    <xf numFmtId="0" fontId="21" fillId="0" borderId="6" xfId="0" applyFont="1" applyBorder="1" applyAlignment="1">
      <alignment wrapText="1"/>
    </xf>
    <xf numFmtId="0" fontId="23" fillId="0" borderId="3" xfId="0" applyFont="1" applyBorder="1" applyAlignment="1">
      <alignment wrapText="1"/>
    </xf>
    <xf numFmtId="49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2" fillId="0" borderId="1" xfId="0" applyFont="1" applyBorder="1"/>
    <xf numFmtId="0" fontId="5" fillId="0" borderId="23" xfId="0" applyFont="1" applyBorder="1" applyAlignment="1">
      <alignment wrapText="1"/>
    </xf>
    <xf numFmtId="0" fontId="0" fillId="0" borderId="28" xfId="0" applyBorder="1"/>
    <xf numFmtId="0" fontId="20" fillId="0" borderId="19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18" fillId="0" borderId="33" xfId="0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vertical="center"/>
    </xf>
    <xf numFmtId="164" fontId="8" fillId="0" borderId="34" xfId="0" applyNumberFormat="1" applyFont="1" applyBorder="1"/>
    <xf numFmtId="164" fontId="0" fillId="0" borderId="36" xfId="0" applyNumberFormat="1" applyBorder="1"/>
    <xf numFmtId="164" fontId="7" fillId="0" borderId="34" xfId="0" applyNumberFormat="1" applyFont="1" applyBorder="1"/>
    <xf numFmtId="0" fontId="1" fillId="5" borderId="3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7" fillId="5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7" fillId="5" borderId="6" xfId="0" applyFont="1" applyFill="1" applyBorder="1" applyAlignment="1" applyProtection="1">
      <alignment wrapText="1"/>
      <protection locked="0"/>
    </xf>
    <xf numFmtId="164" fontId="7" fillId="5" borderId="3" xfId="0" applyNumberFormat="1" applyFont="1" applyFill="1" applyBorder="1" applyProtection="1">
      <protection locked="0"/>
    </xf>
    <xf numFmtId="164" fontId="7" fillId="5" borderId="23" xfId="0" applyNumberFormat="1" applyFont="1" applyFill="1" applyBorder="1" applyProtection="1">
      <protection locked="0"/>
    </xf>
    <xf numFmtId="164" fontId="7" fillId="5" borderId="1" xfId="0" applyNumberFormat="1" applyFont="1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7" fillId="5" borderId="6" xfId="0" applyNumberFormat="1" applyFont="1" applyFill="1" applyBorder="1" applyProtection="1">
      <protection locked="0"/>
    </xf>
    <xf numFmtId="0" fontId="7" fillId="5" borderId="19" xfId="0" applyFont="1" applyFill="1" applyBorder="1" applyAlignment="1" applyProtection="1">
      <alignment wrapText="1"/>
      <protection locked="0"/>
    </xf>
    <xf numFmtId="164" fontId="7" fillId="5" borderId="19" xfId="0" applyNumberFormat="1" applyFont="1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7" fillId="5" borderId="1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1" fillId="5" borderId="1" xfId="0" applyFont="1" applyFill="1" applyBorder="1" applyProtection="1">
      <protection locked="0"/>
    </xf>
    <xf numFmtId="0" fontId="7" fillId="5" borderId="1" xfId="0" applyFont="1" applyFill="1" applyBorder="1" applyAlignment="1" applyProtection="1">
      <alignment wrapText="1"/>
      <protection locked="0"/>
    </xf>
    <xf numFmtId="0" fontId="0" fillId="5" borderId="17" xfId="0" applyFill="1" applyBorder="1" applyProtection="1">
      <protection locked="0"/>
    </xf>
    <xf numFmtId="164" fontId="0" fillId="5" borderId="3" xfId="0" applyNumberFormat="1" applyFill="1" applyBorder="1" applyProtection="1">
      <protection locked="0"/>
    </xf>
    <xf numFmtId="164" fontId="0" fillId="5" borderId="17" xfId="0" applyNumberFormat="1" applyFill="1" applyBorder="1" applyProtection="1">
      <protection locked="0"/>
    </xf>
    <xf numFmtId="0" fontId="1" fillId="5" borderId="20" xfId="0" applyFont="1" applyFill="1" applyBorder="1" applyAlignment="1" applyProtection="1">
      <alignment wrapText="1"/>
      <protection locked="0"/>
    </xf>
    <xf numFmtId="0" fontId="17" fillId="5" borderId="0" xfId="0" applyFont="1" applyFill="1" applyAlignment="1" applyProtection="1">
      <alignment wrapText="1"/>
      <protection locked="0"/>
    </xf>
    <xf numFmtId="0" fontId="16" fillId="5" borderId="1" xfId="0" applyFont="1" applyFill="1" applyBorder="1" applyProtection="1">
      <protection locked="0"/>
    </xf>
    <xf numFmtId="0" fontId="16" fillId="5" borderId="28" xfId="0" applyFont="1" applyFill="1" applyBorder="1" applyAlignment="1" applyProtection="1">
      <alignment wrapText="1"/>
      <protection locked="0"/>
    </xf>
    <xf numFmtId="0" fontId="16" fillId="5" borderId="1" xfId="0" applyFont="1" applyFill="1" applyBorder="1" applyAlignment="1" applyProtection="1">
      <alignment wrapText="1"/>
      <protection locked="0"/>
    </xf>
    <xf numFmtId="0" fontId="16" fillId="5" borderId="17" xfId="0" applyFont="1" applyFill="1" applyBorder="1" applyAlignment="1" applyProtection="1">
      <alignment wrapText="1"/>
      <protection locked="0"/>
    </xf>
    <xf numFmtId="0" fontId="16" fillId="5" borderId="26" xfId="0" applyFont="1" applyFill="1" applyBorder="1" applyAlignment="1" applyProtection="1">
      <alignment wrapText="1"/>
      <protection locked="0"/>
    </xf>
    <xf numFmtId="0" fontId="16" fillId="5" borderId="30" xfId="0" applyFont="1" applyFill="1" applyBorder="1" applyAlignment="1" applyProtection="1">
      <alignment wrapText="1"/>
      <protection locked="0"/>
    </xf>
    <xf numFmtId="0" fontId="16" fillId="5" borderId="19" xfId="0" applyFont="1" applyFill="1" applyBorder="1" applyAlignment="1" applyProtection="1">
      <alignment horizontal="left" vertical="top" wrapText="1"/>
      <protection locked="0"/>
    </xf>
    <xf numFmtId="0" fontId="16" fillId="5" borderId="1" xfId="0" applyFont="1" applyFill="1" applyBorder="1" applyAlignment="1" applyProtection="1">
      <alignment horizontal="left" vertical="top" wrapText="1"/>
      <protection locked="0"/>
    </xf>
    <xf numFmtId="0" fontId="16" fillId="5" borderId="17" xfId="0" applyFont="1" applyFill="1" applyBorder="1" applyAlignment="1" applyProtection="1">
      <alignment horizontal="left" vertical="top" wrapText="1"/>
      <protection locked="0"/>
    </xf>
    <xf numFmtId="0" fontId="16" fillId="5" borderId="26" xfId="0" applyFont="1" applyFill="1" applyBorder="1" applyAlignment="1" applyProtection="1">
      <alignment horizontal="left" vertical="top" wrapText="1"/>
      <protection locked="0"/>
    </xf>
    <xf numFmtId="0" fontId="16" fillId="5" borderId="19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wrapText="1"/>
      <protection locked="0"/>
    </xf>
    <xf numFmtId="0" fontId="2" fillId="5" borderId="3" xfId="0" applyFont="1" applyFill="1" applyBorder="1" applyAlignment="1" applyProtection="1">
      <alignment wrapText="1"/>
      <protection locked="0"/>
    </xf>
    <xf numFmtId="0" fontId="15" fillId="5" borderId="1" xfId="0" applyFont="1" applyFill="1" applyBorder="1" applyAlignment="1" applyProtection="1">
      <alignment wrapText="1"/>
      <protection locked="0"/>
    </xf>
    <xf numFmtId="0" fontId="15" fillId="5" borderId="1" xfId="0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15" fillId="5" borderId="6" xfId="0" applyFont="1" applyFill="1" applyBorder="1" applyAlignment="1" applyProtection="1">
      <alignment wrapText="1"/>
      <protection locked="0"/>
    </xf>
    <xf numFmtId="165" fontId="7" fillId="5" borderId="1" xfId="0" applyNumberFormat="1" applyFont="1" applyFill="1" applyBorder="1" applyProtection="1">
      <protection locked="0"/>
    </xf>
    <xf numFmtId="0" fontId="24" fillId="0" borderId="37" xfId="0" applyFont="1" applyBorder="1" applyAlignment="1">
      <alignment horizontal="left" wrapText="1"/>
    </xf>
    <xf numFmtId="49" fontId="0" fillId="0" borderId="23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28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164" fontId="8" fillId="2" borderId="35" xfId="0" applyNumberFormat="1" applyFont="1" applyFill="1" applyBorder="1" applyAlignment="1">
      <alignment horizontal="left" vertical="center"/>
    </xf>
    <xf numFmtId="164" fontId="8" fillId="2" borderId="25" xfId="0" applyNumberFormat="1" applyFont="1" applyFill="1" applyBorder="1" applyAlignment="1">
      <alignment horizontal="left" vertical="center"/>
    </xf>
    <xf numFmtId="164" fontId="8" fillId="2" borderId="34" xfId="0" applyNumberFormat="1" applyFont="1" applyFill="1" applyBorder="1" applyAlignment="1">
      <alignment horizontal="left" vertical="center"/>
    </xf>
    <xf numFmtId="164" fontId="7" fillId="0" borderId="35" xfId="0" applyNumberFormat="1" applyFont="1" applyBorder="1" applyAlignment="1">
      <alignment horizontal="left" vertical="center"/>
    </xf>
    <xf numFmtId="164" fontId="7" fillId="0" borderId="25" xfId="0" applyNumberFormat="1" applyFont="1" applyBorder="1" applyAlignment="1">
      <alignment horizontal="left" vertical="center"/>
    </xf>
    <xf numFmtId="164" fontId="7" fillId="0" borderId="34" xfId="0" applyNumberFormat="1" applyFont="1" applyBorder="1" applyAlignment="1">
      <alignment horizontal="left" vertical="center"/>
    </xf>
    <xf numFmtId="49" fontId="0" fillId="0" borderId="12" xfId="0" applyNumberFormat="1" applyBorder="1" applyAlignment="1">
      <alignment horizontal="left"/>
    </xf>
    <xf numFmtId="49" fontId="0" fillId="3" borderId="22" xfId="0" applyNumberFormat="1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49" fontId="0" fillId="3" borderId="24" xfId="0" applyNumberFormat="1" applyFill="1" applyBorder="1" applyAlignment="1">
      <alignment horizontal="center"/>
    </xf>
    <xf numFmtId="49" fontId="0" fillId="3" borderId="25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49" fontId="0" fillId="0" borderId="16" xfId="0" applyNumberFormat="1" applyBorder="1" applyAlignment="1">
      <alignment horizontal="left" vertical="center" wrapText="1"/>
    </xf>
    <xf numFmtId="49" fontId="0" fillId="0" borderId="31" xfId="0" applyNumberForma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F61A-C04F-4B55-8F31-05023A4C2F62}">
  <dimension ref="A1:N89"/>
  <sheetViews>
    <sheetView tabSelected="1" zoomScaleNormal="100" workbookViewId="0">
      <pane ySplit="2" topLeftCell="A3" activePane="bottomLeft" state="frozen"/>
      <selection pane="bottomLeft" activeCell="M3" sqref="M3"/>
    </sheetView>
  </sheetViews>
  <sheetFormatPr defaultColWidth="9.140625" defaultRowHeight="15" customHeight="1" x14ac:dyDescent="0.25"/>
  <cols>
    <col min="1" max="1" width="16.7109375" customWidth="1"/>
    <col min="2" max="3" width="64.85546875" customWidth="1"/>
    <col min="6" max="6" width="14.85546875" customWidth="1"/>
    <col min="7" max="7" width="26.5703125" customWidth="1"/>
    <col min="8" max="8" width="14.85546875" customWidth="1"/>
    <col min="9" max="9" width="11.140625" hidden="1" customWidth="1"/>
    <col min="10" max="10" width="29.85546875" hidden="1" customWidth="1"/>
    <col min="12" max="12" width="20" customWidth="1"/>
    <col min="14" max="14" width="30.140625" customWidth="1"/>
    <col min="16" max="16" width="30.85546875" customWidth="1"/>
  </cols>
  <sheetData>
    <row r="1" spans="1:9" ht="63.75" customHeight="1" thickBot="1" x14ac:dyDescent="0.3">
      <c r="A1" s="115" t="s">
        <v>134</v>
      </c>
      <c r="B1" s="115"/>
      <c r="C1" s="115"/>
    </row>
    <row r="2" spans="1:9" ht="45.75" thickBot="1" x14ac:dyDescent="0.3">
      <c r="A2" s="19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9" ht="75.75" thickBot="1" x14ac:dyDescent="0.3">
      <c r="A3" s="16"/>
      <c r="B3" s="17"/>
      <c r="C3" s="18" t="s">
        <v>7</v>
      </c>
      <c r="D3" s="17"/>
      <c r="E3" s="17"/>
      <c r="F3" s="17"/>
      <c r="G3" s="17"/>
    </row>
    <row r="4" spans="1:9" x14ac:dyDescent="0.25">
      <c r="A4" s="12" t="s">
        <v>115</v>
      </c>
      <c r="B4" s="10" t="s">
        <v>117</v>
      </c>
      <c r="C4" s="75"/>
      <c r="D4" s="13">
        <v>1</v>
      </c>
      <c r="E4" s="13" t="s">
        <v>8</v>
      </c>
      <c r="F4" s="80"/>
      <c r="G4" s="14">
        <f>D4*F4</f>
        <v>0</v>
      </c>
    </row>
    <row r="5" spans="1:9" x14ac:dyDescent="0.25">
      <c r="A5" s="24" t="s">
        <v>114</v>
      </c>
      <c r="B5" s="42" t="s">
        <v>118</v>
      </c>
      <c r="C5" s="76"/>
      <c r="D5" s="27">
        <v>1</v>
      </c>
      <c r="E5" s="43" t="s">
        <v>8</v>
      </c>
      <c r="F5" s="81"/>
      <c r="G5" s="44">
        <f>D5*F5</f>
        <v>0</v>
      </c>
    </row>
    <row r="6" spans="1:9" x14ac:dyDescent="0.25">
      <c r="A6" s="127" t="s">
        <v>116</v>
      </c>
      <c r="B6" s="117"/>
      <c r="C6" s="117"/>
      <c r="D6" s="117"/>
      <c r="E6" s="117"/>
      <c r="F6" s="117"/>
      <c r="G6" s="117"/>
    </row>
    <row r="7" spans="1:9" x14ac:dyDescent="0.25">
      <c r="A7" s="11" t="s">
        <v>10</v>
      </c>
      <c r="B7" s="6" t="s">
        <v>11</v>
      </c>
      <c r="C7" s="77"/>
      <c r="D7" s="5">
        <v>1</v>
      </c>
      <c r="E7" s="5" t="s">
        <v>8</v>
      </c>
      <c r="F7" s="82"/>
      <c r="G7" s="26">
        <f t="shared" ref="G7:G21" si="0">F7*D7</f>
        <v>0</v>
      </c>
      <c r="I7" t="s">
        <v>12</v>
      </c>
    </row>
    <row r="8" spans="1:9" x14ac:dyDescent="0.25">
      <c r="A8" s="11" t="s">
        <v>13</v>
      </c>
      <c r="B8" s="8" t="s">
        <v>14</v>
      </c>
      <c r="C8" s="77"/>
      <c r="D8" s="5">
        <v>1</v>
      </c>
      <c r="E8" s="5" t="s">
        <v>8</v>
      </c>
      <c r="F8" s="82"/>
      <c r="G8" s="26">
        <f t="shared" si="0"/>
        <v>0</v>
      </c>
    </row>
    <row r="9" spans="1:9" x14ac:dyDescent="0.25">
      <c r="A9" s="11" t="s">
        <v>15</v>
      </c>
      <c r="B9" s="8" t="s">
        <v>16</v>
      </c>
      <c r="C9" s="77"/>
      <c r="D9" s="5">
        <v>1</v>
      </c>
      <c r="E9" s="5" t="s">
        <v>8</v>
      </c>
      <c r="F9" s="82"/>
      <c r="G9" s="26">
        <f t="shared" si="0"/>
        <v>0</v>
      </c>
    </row>
    <row r="10" spans="1:9" x14ac:dyDescent="0.25">
      <c r="A10" s="11" t="s">
        <v>17</v>
      </c>
      <c r="B10" s="8" t="s">
        <v>18</v>
      </c>
      <c r="C10" s="77"/>
      <c r="D10" s="5">
        <v>1</v>
      </c>
      <c r="E10" s="5" t="s">
        <v>8</v>
      </c>
      <c r="F10" s="82"/>
      <c r="G10" s="26">
        <f t="shared" si="0"/>
        <v>0</v>
      </c>
    </row>
    <row r="11" spans="1:9" x14ac:dyDescent="0.25">
      <c r="A11" s="11" t="s">
        <v>19</v>
      </c>
      <c r="B11" s="8" t="s">
        <v>20</v>
      </c>
      <c r="C11" s="77"/>
      <c r="D11" s="5">
        <v>1</v>
      </c>
      <c r="E11" s="5" t="s">
        <v>8</v>
      </c>
      <c r="F11" s="82"/>
      <c r="G11" s="26">
        <f t="shared" si="0"/>
        <v>0</v>
      </c>
    </row>
    <row r="12" spans="1:9" x14ac:dyDescent="0.25">
      <c r="A12" s="11" t="s">
        <v>21</v>
      </c>
      <c r="B12" s="8" t="s">
        <v>22</v>
      </c>
      <c r="C12" s="77"/>
      <c r="D12" s="5">
        <v>1</v>
      </c>
      <c r="E12" s="5" t="s">
        <v>8</v>
      </c>
      <c r="F12" s="82"/>
      <c r="G12" s="26">
        <f t="shared" si="0"/>
        <v>0</v>
      </c>
      <c r="I12" t="s">
        <v>12</v>
      </c>
    </row>
    <row r="13" spans="1:9" ht="75" x14ac:dyDescent="0.25">
      <c r="A13" s="11" t="s">
        <v>23</v>
      </c>
      <c r="B13" s="8" t="s">
        <v>24</v>
      </c>
      <c r="C13" s="78"/>
      <c r="D13" s="5">
        <v>1</v>
      </c>
      <c r="E13" s="5" t="s">
        <v>8</v>
      </c>
      <c r="F13" s="83"/>
      <c r="G13" s="7">
        <f t="shared" si="0"/>
        <v>0</v>
      </c>
    </row>
    <row r="14" spans="1:9" ht="30" x14ac:dyDescent="0.25">
      <c r="A14" s="11" t="s">
        <v>25</v>
      </c>
      <c r="B14" s="25" t="s">
        <v>26</v>
      </c>
      <c r="C14" s="78"/>
      <c r="D14" s="5">
        <v>3</v>
      </c>
      <c r="E14" s="5" t="s">
        <v>8</v>
      </c>
      <c r="F14" s="83"/>
      <c r="G14" s="7">
        <f t="shared" si="0"/>
        <v>0</v>
      </c>
    </row>
    <row r="15" spans="1:9" x14ac:dyDescent="0.25">
      <c r="A15" s="11" t="s">
        <v>27</v>
      </c>
      <c r="B15" s="8" t="s">
        <v>28</v>
      </c>
      <c r="C15" s="78"/>
      <c r="D15" s="5">
        <v>1</v>
      </c>
      <c r="E15" s="5" t="s">
        <v>8</v>
      </c>
      <c r="F15" s="83"/>
      <c r="G15" s="7">
        <f t="shared" si="0"/>
        <v>0</v>
      </c>
    </row>
    <row r="16" spans="1:9" x14ac:dyDescent="0.25">
      <c r="A16" s="11" t="s">
        <v>29</v>
      </c>
      <c r="B16" s="8" t="s">
        <v>30</v>
      </c>
      <c r="C16" s="78"/>
      <c r="D16" s="5">
        <v>1</v>
      </c>
      <c r="E16" s="5" t="s">
        <v>8</v>
      </c>
      <c r="F16" s="83"/>
      <c r="G16" s="7">
        <f t="shared" si="0"/>
        <v>0</v>
      </c>
    </row>
    <row r="17" spans="1:10" ht="30" x14ac:dyDescent="0.25">
      <c r="A17" s="24" t="s">
        <v>31</v>
      </c>
      <c r="B17" s="25" t="s">
        <v>32</v>
      </c>
      <c r="C17" s="78"/>
      <c r="D17" s="27">
        <v>1</v>
      </c>
      <c r="E17" s="27" t="s">
        <v>8</v>
      </c>
      <c r="F17" s="82"/>
      <c r="G17" s="7">
        <f t="shared" si="0"/>
        <v>0</v>
      </c>
      <c r="H17" s="20"/>
    </row>
    <row r="18" spans="1:10" ht="30" x14ac:dyDescent="0.25">
      <c r="A18" s="24" t="s">
        <v>33</v>
      </c>
      <c r="B18" s="25" t="s">
        <v>34</v>
      </c>
      <c r="C18" s="78"/>
      <c r="D18" s="27">
        <v>1</v>
      </c>
      <c r="E18" s="27" t="s">
        <v>8</v>
      </c>
      <c r="F18" s="82"/>
      <c r="G18" s="7">
        <f t="shared" si="0"/>
        <v>0</v>
      </c>
      <c r="H18" s="20"/>
    </row>
    <row r="19" spans="1:10" ht="30" x14ac:dyDescent="0.25">
      <c r="A19" s="24" t="s">
        <v>35</v>
      </c>
      <c r="B19" s="25" t="s">
        <v>36</v>
      </c>
      <c r="C19" s="78"/>
      <c r="D19" s="27">
        <v>1</v>
      </c>
      <c r="E19" s="27" t="s">
        <v>8</v>
      </c>
      <c r="F19" s="82"/>
      <c r="G19" s="7">
        <f t="shared" si="0"/>
        <v>0</v>
      </c>
      <c r="H19" s="20"/>
    </row>
    <row r="20" spans="1:10" ht="30" x14ac:dyDescent="0.25">
      <c r="A20" s="24" t="s">
        <v>37</v>
      </c>
      <c r="B20" s="25" t="s">
        <v>38</v>
      </c>
      <c r="C20" s="78"/>
      <c r="D20" s="27">
        <v>2</v>
      </c>
      <c r="E20" s="27" t="s">
        <v>8</v>
      </c>
      <c r="F20" s="82"/>
      <c r="G20" s="7">
        <f t="shared" si="0"/>
        <v>0</v>
      </c>
    </row>
    <row r="21" spans="1:10" ht="60.75" thickBot="1" x14ac:dyDescent="0.3">
      <c r="A21" s="28" t="s">
        <v>39</v>
      </c>
      <c r="B21" s="29" t="s">
        <v>40</v>
      </c>
      <c r="C21" s="79"/>
      <c r="D21" s="30">
        <v>2</v>
      </c>
      <c r="E21" s="30" t="s">
        <v>8</v>
      </c>
      <c r="F21" s="84"/>
      <c r="G21" s="7">
        <f t="shared" si="0"/>
        <v>0</v>
      </c>
      <c r="H21" s="20"/>
    </row>
    <row r="22" spans="1:10" ht="5.25" customHeight="1" thickBot="1" x14ac:dyDescent="0.3">
      <c r="A22" s="130"/>
      <c r="B22" s="131"/>
      <c r="C22" s="131"/>
      <c r="D22" s="131"/>
      <c r="E22" s="131"/>
      <c r="F22" s="131"/>
      <c r="G22" s="131"/>
    </row>
    <row r="23" spans="1:10" ht="30" x14ac:dyDescent="0.25">
      <c r="A23" s="36" t="s">
        <v>9</v>
      </c>
      <c r="B23" s="48" t="s">
        <v>41</v>
      </c>
      <c r="C23" s="85"/>
      <c r="D23" s="49">
        <v>1</v>
      </c>
      <c r="E23" s="49" t="s">
        <v>8</v>
      </c>
      <c r="F23" s="86"/>
      <c r="G23" s="7">
        <f>F23*D23</f>
        <v>0</v>
      </c>
    </row>
    <row r="24" spans="1:10" ht="15.75" thickBot="1" x14ac:dyDescent="0.3">
      <c r="A24" s="119" t="s">
        <v>42</v>
      </c>
      <c r="B24" s="120"/>
      <c r="C24" s="120"/>
      <c r="D24" s="120"/>
      <c r="E24" s="120"/>
      <c r="F24" s="120"/>
      <c r="G24" s="120"/>
    </row>
    <row r="25" spans="1:10" ht="30" x14ac:dyDescent="0.25">
      <c r="A25" s="38" t="s">
        <v>43</v>
      </c>
      <c r="B25" s="39" t="s">
        <v>44</v>
      </c>
      <c r="C25" s="87"/>
      <c r="D25" s="40">
        <v>1</v>
      </c>
      <c r="E25" s="40" t="s">
        <v>8</v>
      </c>
      <c r="F25" s="93"/>
      <c r="G25" s="41">
        <f t="shared" ref="G25:G32" si="1">D25*F25</f>
        <v>0</v>
      </c>
    </row>
    <row r="26" spans="1:10" ht="30" x14ac:dyDescent="0.25">
      <c r="A26" s="24" t="s">
        <v>45</v>
      </c>
      <c r="B26" s="25" t="s">
        <v>46</v>
      </c>
      <c r="C26" s="88"/>
      <c r="D26" s="27">
        <v>2</v>
      </c>
      <c r="E26" s="27" t="s">
        <v>8</v>
      </c>
      <c r="F26" s="82"/>
      <c r="G26" s="35">
        <f t="shared" si="1"/>
        <v>0</v>
      </c>
    </row>
    <row r="27" spans="1:10" ht="30" x14ac:dyDescent="0.25">
      <c r="A27" s="11" t="s">
        <v>47</v>
      </c>
      <c r="B27" s="8" t="s">
        <v>48</v>
      </c>
      <c r="C27" s="89"/>
      <c r="D27" s="5">
        <v>1</v>
      </c>
      <c r="E27" s="5" t="s">
        <v>8</v>
      </c>
      <c r="F27" s="83"/>
      <c r="G27" s="35">
        <f t="shared" si="1"/>
        <v>0</v>
      </c>
    </row>
    <row r="28" spans="1:10" ht="30" x14ac:dyDescent="0.25">
      <c r="A28" s="11" t="s">
        <v>49</v>
      </c>
      <c r="B28" s="6" t="s">
        <v>50</v>
      </c>
      <c r="C28" s="76"/>
      <c r="D28" s="5">
        <v>1</v>
      </c>
      <c r="E28" s="5" t="s">
        <v>8</v>
      </c>
      <c r="F28" s="83"/>
      <c r="G28" s="35">
        <f t="shared" si="1"/>
        <v>0</v>
      </c>
    </row>
    <row r="29" spans="1:10" ht="30" x14ac:dyDescent="0.25">
      <c r="A29" s="11" t="s">
        <v>51</v>
      </c>
      <c r="B29" s="6" t="s">
        <v>52</v>
      </c>
      <c r="C29" s="76"/>
      <c r="D29" s="5">
        <v>1</v>
      </c>
      <c r="E29" s="5" t="s">
        <v>8</v>
      </c>
      <c r="F29" s="83"/>
      <c r="G29" s="35">
        <f t="shared" si="1"/>
        <v>0</v>
      </c>
    </row>
    <row r="30" spans="1:10" ht="45" x14ac:dyDescent="0.25">
      <c r="A30" s="11" t="s">
        <v>53</v>
      </c>
      <c r="B30" s="51" t="s">
        <v>54</v>
      </c>
      <c r="C30" s="90"/>
      <c r="D30" s="5">
        <v>1</v>
      </c>
      <c r="E30" s="5" t="s">
        <v>8</v>
      </c>
      <c r="F30" s="83"/>
      <c r="G30" s="35">
        <f t="shared" si="1"/>
        <v>0</v>
      </c>
    </row>
    <row r="31" spans="1:10" ht="30" x14ac:dyDescent="0.25">
      <c r="A31" s="24" t="s">
        <v>55</v>
      </c>
      <c r="B31" s="25" t="s">
        <v>56</v>
      </c>
      <c r="C31" s="91"/>
      <c r="D31" s="27">
        <v>1</v>
      </c>
      <c r="E31" s="27" t="s">
        <v>8</v>
      </c>
      <c r="F31" s="82"/>
      <c r="G31" s="35">
        <f t="shared" si="1"/>
        <v>0</v>
      </c>
      <c r="I31">
        <v>2691</v>
      </c>
      <c r="J31" s="46" t="s">
        <v>57</v>
      </c>
    </row>
    <row r="32" spans="1:10" ht="30.75" thickBot="1" x14ac:dyDescent="0.3">
      <c r="A32" s="33" t="s">
        <v>58</v>
      </c>
      <c r="B32" s="50" t="s">
        <v>59</v>
      </c>
      <c r="C32" s="92"/>
      <c r="D32" s="34">
        <v>1</v>
      </c>
      <c r="E32" s="34" t="s">
        <v>8</v>
      </c>
      <c r="F32" s="94"/>
      <c r="G32" s="35">
        <f t="shared" si="1"/>
        <v>0</v>
      </c>
      <c r="H32" s="1"/>
      <c r="I32">
        <v>5112</v>
      </c>
      <c r="J32">
        <v>4989</v>
      </c>
    </row>
    <row r="33" spans="1:10" ht="3.75" customHeight="1" thickBot="1" x14ac:dyDescent="0.3">
      <c r="A33" s="128"/>
      <c r="B33" s="129"/>
      <c r="C33" s="129"/>
      <c r="D33" s="129"/>
      <c r="E33" s="129"/>
      <c r="F33" s="129"/>
      <c r="G33" s="129"/>
    </row>
    <row r="34" spans="1:10" ht="15.75" customHeight="1" x14ac:dyDescent="0.25">
      <c r="A34" s="36">
        <v>3</v>
      </c>
      <c r="B34" s="37" t="s">
        <v>60</v>
      </c>
      <c r="C34" s="95"/>
      <c r="D34" s="134"/>
      <c r="E34" s="135"/>
      <c r="F34" s="135"/>
      <c r="G34" s="135"/>
    </row>
    <row r="35" spans="1:10" ht="30" x14ac:dyDescent="0.25">
      <c r="A35" s="11" t="s">
        <v>61</v>
      </c>
      <c r="B35" s="6" t="s">
        <v>62</v>
      </c>
      <c r="C35" s="78"/>
      <c r="D35" s="5">
        <v>1</v>
      </c>
      <c r="E35" s="5" t="s">
        <v>8</v>
      </c>
      <c r="F35" s="83"/>
      <c r="G35" s="7">
        <f t="shared" ref="G35:G66" si="2">F35*D35</f>
        <v>0</v>
      </c>
      <c r="I35">
        <v>5975</v>
      </c>
      <c r="J35">
        <v>1650.44</v>
      </c>
    </row>
    <row r="36" spans="1:10" ht="39" customHeight="1" x14ac:dyDescent="0.25">
      <c r="A36" s="11" t="s">
        <v>63</v>
      </c>
      <c r="B36" s="6" t="s">
        <v>64</v>
      </c>
      <c r="C36" s="78"/>
      <c r="D36" s="5">
        <v>1</v>
      </c>
      <c r="E36" s="5" t="s">
        <v>8</v>
      </c>
      <c r="F36" s="83"/>
      <c r="G36" s="7">
        <f t="shared" si="2"/>
        <v>0</v>
      </c>
      <c r="I36">
        <v>6830</v>
      </c>
      <c r="J36">
        <v>2990</v>
      </c>
    </row>
    <row r="37" spans="1:10" ht="30" x14ac:dyDescent="0.25">
      <c r="A37" s="11" t="s">
        <v>65</v>
      </c>
      <c r="B37" s="6" t="s">
        <v>66</v>
      </c>
      <c r="C37" s="78"/>
      <c r="D37" s="5">
        <v>1</v>
      </c>
      <c r="E37" s="5" t="s">
        <v>8</v>
      </c>
      <c r="F37" s="83"/>
      <c r="G37" s="7">
        <f t="shared" si="2"/>
        <v>0</v>
      </c>
      <c r="I37">
        <v>4740</v>
      </c>
      <c r="J37">
        <v>4790</v>
      </c>
    </row>
    <row r="38" spans="1:10" ht="30" x14ac:dyDescent="0.25">
      <c r="A38" s="36" t="s">
        <v>67</v>
      </c>
      <c r="B38" s="25" t="s">
        <v>68</v>
      </c>
      <c r="C38" s="78"/>
      <c r="D38" s="27">
        <v>5</v>
      </c>
      <c r="E38" s="27" t="s">
        <v>8</v>
      </c>
      <c r="F38" s="82"/>
      <c r="G38" s="7">
        <f t="shared" si="2"/>
        <v>0</v>
      </c>
      <c r="I38">
        <v>11205</v>
      </c>
      <c r="J38">
        <v>1850</v>
      </c>
    </row>
    <row r="39" spans="1:10" ht="62.25" customHeight="1" x14ac:dyDescent="0.25">
      <c r="A39" s="36" t="s">
        <v>69</v>
      </c>
      <c r="B39" s="25" t="s">
        <v>70</v>
      </c>
      <c r="C39" s="78"/>
      <c r="D39" s="27">
        <v>1</v>
      </c>
      <c r="E39" s="27" t="s">
        <v>71</v>
      </c>
      <c r="F39" s="82"/>
      <c r="G39" s="7">
        <f t="shared" si="2"/>
        <v>0</v>
      </c>
      <c r="I39">
        <v>10025</v>
      </c>
    </row>
    <row r="40" spans="1:10" ht="45" x14ac:dyDescent="0.25">
      <c r="A40" s="11" t="s">
        <v>72</v>
      </c>
      <c r="B40" s="25" t="s">
        <v>73</v>
      </c>
      <c r="C40" s="91"/>
      <c r="D40" s="27">
        <v>1</v>
      </c>
      <c r="E40" s="27" t="s">
        <v>8</v>
      </c>
      <c r="F40" s="82"/>
      <c r="G40" s="7">
        <f t="shared" si="2"/>
        <v>0</v>
      </c>
      <c r="I40">
        <v>2365</v>
      </c>
      <c r="J40">
        <v>1719</v>
      </c>
    </row>
    <row r="41" spans="1:10" ht="45" x14ac:dyDescent="0.25">
      <c r="A41" s="11" t="s">
        <v>74</v>
      </c>
      <c r="B41" s="25" t="s">
        <v>75</v>
      </c>
      <c r="C41" s="96"/>
      <c r="D41" s="27">
        <v>1</v>
      </c>
      <c r="E41" s="27" t="s">
        <v>8</v>
      </c>
      <c r="F41" s="82"/>
      <c r="G41" s="7">
        <f t="shared" si="2"/>
        <v>0</v>
      </c>
      <c r="I41">
        <v>990</v>
      </c>
      <c r="J41">
        <v>920</v>
      </c>
    </row>
    <row r="42" spans="1:10" ht="15.75" x14ac:dyDescent="0.25">
      <c r="A42" s="36" t="s">
        <v>76</v>
      </c>
      <c r="B42" s="52" t="s">
        <v>77</v>
      </c>
      <c r="C42" s="97"/>
      <c r="D42" s="5">
        <v>1</v>
      </c>
      <c r="E42" s="5" t="s">
        <v>8</v>
      </c>
      <c r="F42" s="83"/>
      <c r="G42" s="7">
        <f t="shared" si="2"/>
        <v>0</v>
      </c>
      <c r="I42">
        <v>9089</v>
      </c>
    </row>
    <row r="43" spans="1:10" ht="15.75" x14ac:dyDescent="0.25">
      <c r="A43" s="11" t="s">
        <v>78</v>
      </c>
      <c r="B43" s="32" t="s">
        <v>79</v>
      </c>
      <c r="C43" s="97"/>
      <c r="D43" s="5">
        <v>1</v>
      </c>
      <c r="E43" s="5" t="s">
        <v>8</v>
      </c>
      <c r="F43" s="83"/>
      <c r="G43" s="7">
        <f t="shared" si="2"/>
        <v>0</v>
      </c>
      <c r="I43">
        <v>370</v>
      </c>
      <c r="J43">
        <v>890</v>
      </c>
    </row>
    <row r="44" spans="1:10" ht="31.5" x14ac:dyDescent="0.25">
      <c r="A44" s="59" t="s">
        <v>80</v>
      </c>
      <c r="B44" s="60" t="s">
        <v>81</v>
      </c>
      <c r="C44" s="97"/>
      <c r="D44" s="5">
        <v>1</v>
      </c>
      <c r="E44" s="5" t="s">
        <v>71</v>
      </c>
      <c r="F44" s="83"/>
      <c r="G44" s="7">
        <f t="shared" si="2"/>
        <v>0</v>
      </c>
    </row>
    <row r="45" spans="1:10" ht="47.25" x14ac:dyDescent="0.25">
      <c r="A45" s="136" t="s">
        <v>123</v>
      </c>
      <c r="B45" s="61" t="s">
        <v>82</v>
      </c>
      <c r="C45" s="98"/>
      <c r="D45" s="5">
        <v>3</v>
      </c>
      <c r="E45" s="5" t="s">
        <v>8</v>
      </c>
      <c r="F45" s="83"/>
      <c r="G45" s="7">
        <f t="shared" si="2"/>
        <v>0</v>
      </c>
    </row>
    <row r="46" spans="1:10" ht="15.75" x14ac:dyDescent="0.25">
      <c r="A46" s="137"/>
      <c r="B46" s="61" t="s">
        <v>84</v>
      </c>
      <c r="C46" s="98"/>
      <c r="D46" s="5">
        <v>3</v>
      </c>
      <c r="E46" s="5" t="s">
        <v>8</v>
      </c>
      <c r="F46" s="83"/>
      <c r="G46" s="7">
        <f t="shared" si="2"/>
        <v>0</v>
      </c>
    </row>
    <row r="47" spans="1:10" ht="15.75" x14ac:dyDescent="0.25">
      <c r="A47" s="137"/>
      <c r="B47" s="61" t="s">
        <v>85</v>
      </c>
      <c r="C47" s="98"/>
      <c r="D47" s="5">
        <v>1</v>
      </c>
      <c r="E47" s="5" t="s">
        <v>8</v>
      </c>
      <c r="F47" s="83"/>
      <c r="G47" s="7">
        <f t="shared" si="2"/>
        <v>0</v>
      </c>
    </row>
    <row r="48" spans="1:10" ht="15.75" x14ac:dyDescent="0.25">
      <c r="A48" s="137"/>
      <c r="B48" s="61" t="s">
        <v>87</v>
      </c>
      <c r="C48" s="98"/>
      <c r="D48" s="5">
        <v>3</v>
      </c>
      <c r="E48" s="5" t="s">
        <v>8</v>
      </c>
      <c r="F48" s="83"/>
      <c r="G48" s="7">
        <f t="shared" si="2"/>
        <v>0</v>
      </c>
    </row>
    <row r="49" spans="1:14" ht="31.5" x14ac:dyDescent="0.25">
      <c r="A49" s="138"/>
      <c r="B49" s="61" t="s">
        <v>88</v>
      </c>
      <c r="C49" s="98"/>
      <c r="D49" s="5">
        <v>2</v>
      </c>
      <c r="E49" s="5" t="s">
        <v>8</v>
      </c>
      <c r="F49" s="83"/>
      <c r="G49" s="7">
        <f t="shared" si="2"/>
        <v>0</v>
      </c>
    </row>
    <row r="50" spans="1:14" ht="47.25" x14ac:dyDescent="0.25">
      <c r="A50" s="53" t="s">
        <v>83</v>
      </c>
      <c r="B50" s="62" t="s">
        <v>119</v>
      </c>
      <c r="C50" s="99"/>
      <c r="D50" s="5">
        <v>1</v>
      </c>
      <c r="E50" s="63" t="s">
        <v>8</v>
      </c>
      <c r="F50" s="83"/>
      <c r="G50" s="7">
        <f t="shared" si="2"/>
        <v>0</v>
      </c>
      <c r="I50" s="45">
        <v>6640.5</v>
      </c>
      <c r="L50" s="54"/>
    </row>
    <row r="51" spans="1:14" ht="15.75" x14ac:dyDescent="0.25">
      <c r="A51" s="136" t="s">
        <v>121</v>
      </c>
      <c r="B51" s="9" t="s">
        <v>90</v>
      </c>
      <c r="C51" s="99"/>
      <c r="D51" s="5">
        <v>2</v>
      </c>
      <c r="E51" s="5" t="s">
        <v>8</v>
      </c>
      <c r="F51" s="83"/>
      <c r="G51" s="7">
        <f t="shared" si="2"/>
        <v>0</v>
      </c>
      <c r="N51" s="47"/>
    </row>
    <row r="52" spans="1:14" ht="15.75" x14ac:dyDescent="0.25">
      <c r="A52" s="137"/>
      <c r="B52" s="9" t="s">
        <v>91</v>
      </c>
      <c r="C52" s="99"/>
      <c r="D52" s="5">
        <v>2</v>
      </c>
      <c r="E52" s="5" t="s">
        <v>8</v>
      </c>
      <c r="F52" s="83"/>
      <c r="G52" s="7">
        <f t="shared" si="2"/>
        <v>0</v>
      </c>
      <c r="N52" s="47"/>
    </row>
    <row r="53" spans="1:14" ht="15.75" x14ac:dyDescent="0.25">
      <c r="A53" s="137"/>
      <c r="B53" s="9" t="s">
        <v>92</v>
      </c>
      <c r="C53" s="99"/>
      <c r="D53" s="5">
        <v>2</v>
      </c>
      <c r="E53" s="5" t="s">
        <v>8</v>
      </c>
      <c r="F53" s="83"/>
      <c r="G53" s="7">
        <f t="shared" si="2"/>
        <v>0</v>
      </c>
      <c r="N53" s="47"/>
    </row>
    <row r="54" spans="1:14" ht="15.75" x14ac:dyDescent="0.25">
      <c r="A54" s="137"/>
      <c r="B54" s="9" t="s">
        <v>93</v>
      </c>
      <c r="C54" s="99"/>
      <c r="D54" s="5">
        <v>1</v>
      </c>
      <c r="E54" s="5" t="s">
        <v>8</v>
      </c>
      <c r="F54" s="83"/>
      <c r="G54" s="7">
        <f t="shared" si="2"/>
        <v>0</v>
      </c>
      <c r="N54" s="47"/>
    </row>
    <row r="55" spans="1:14" ht="15.75" x14ac:dyDescent="0.25">
      <c r="A55" s="137"/>
      <c r="B55" s="9" t="s">
        <v>94</v>
      </c>
      <c r="C55" s="100"/>
      <c r="D55" s="5">
        <v>2</v>
      </c>
      <c r="E55" s="5" t="s">
        <v>8</v>
      </c>
      <c r="F55" s="83"/>
      <c r="G55" s="7">
        <f t="shared" si="2"/>
        <v>0</v>
      </c>
      <c r="N55" s="47"/>
    </row>
    <row r="56" spans="1:14" ht="15.75" x14ac:dyDescent="0.25">
      <c r="A56" s="137"/>
      <c r="B56" s="64" t="s">
        <v>95</v>
      </c>
      <c r="C56" s="101"/>
      <c r="D56" s="65">
        <v>2</v>
      </c>
      <c r="E56" s="5" t="s">
        <v>8</v>
      </c>
      <c r="F56" s="83"/>
      <c r="G56" s="7">
        <f t="shared" si="2"/>
        <v>0</v>
      </c>
      <c r="N56" s="47"/>
    </row>
    <row r="57" spans="1:14" ht="15.75" x14ac:dyDescent="0.25">
      <c r="A57" s="138"/>
      <c r="B57" s="64" t="s">
        <v>120</v>
      </c>
      <c r="C57" s="102"/>
      <c r="D57" s="65">
        <v>1</v>
      </c>
      <c r="E57" s="5" t="s">
        <v>8</v>
      </c>
      <c r="F57" s="83"/>
      <c r="G57" s="7">
        <f t="shared" si="2"/>
        <v>0</v>
      </c>
      <c r="N57" s="47"/>
    </row>
    <row r="58" spans="1:14" ht="78.75" x14ac:dyDescent="0.25">
      <c r="A58" s="58" t="s">
        <v>86</v>
      </c>
      <c r="B58" s="66" t="s">
        <v>96</v>
      </c>
      <c r="C58" s="103"/>
      <c r="D58" s="5">
        <v>1</v>
      </c>
      <c r="E58" s="5" t="s">
        <v>71</v>
      </c>
      <c r="F58" s="83"/>
      <c r="G58" s="7">
        <f t="shared" si="2"/>
        <v>0</v>
      </c>
      <c r="N58" s="47"/>
    </row>
    <row r="59" spans="1:14" ht="31.5" x14ac:dyDescent="0.25">
      <c r="A59" s="139" t="s">
        <v>122</v>
      </c>
      <c r="B59" s="67" t="s">
        <v>97</v>
      </c>
      <c r="C59" s="104"/>
      <c r="D59" s="5">
        <v>1</v>
      </c>
      <c r="E59" s="5" t="s">
        <v>71</v>
      </c>
      <c r="F59" s="83"/>
      <c r="G59" s="7">
        <f t="shared" si="2"/>
        <v>0</v>
      </c>
    </row>
    <row r="60" spans="1:14" ht="15.75" x14ac:dyDescent="0.25">
      <c r="A60" s="140"/>
      <c r="B60" s="54" t="s">
        <v>98</v>
      </c>
      <c r="C60" s="105"/>
      <c r="D60" s="5">
        <v>4</v>
      </c>
      <c r="E60" s="5" t="s">
        <v>8</v>
      </c>
      <c r="F60" s="83"/>
      <c r="G60" s="7">
        <f t="shared" si="2"/>
        <v>0</v>
      </c>
    </row>
    <row r="61" spans="1:14" ht="15.75" x14ac:dyDescent="0.25">
      <c r="A61" s="140"/>
      <c r="B61" s="68" t="s">
        <v>99</v>
      </c>
      <c r="C61" s="106"/>
      <c r="D61" s="65">
        <v>1</v>
      </c>
      <c r="E61" s="5" t="s">
        <v>8</v>
      </c>
      <c r="F61" s="83"/>
      <c r="G61" s="7">
        <f t="shared" si="2"/>
        <v>0</v>
      </c>
    </row>
    <row r="62" spans="1:14" ht="36.75" customHeight="1" x14ac:dyDescent="0.25">
      <c r="A62" s="36" t="s">
        <v>89</v>
      </c>
      <c r="B62" s="55" t="s">
        <v>100</v>
      </c>
      <c r="C62" s="107"/>
      <c r="D62" s="5">
        <v>1</v>
      </c>
      <c r="E62" s="5" t="s">
        <v>8</v>
      </c>
      <c r="F62" s="83"/>
      <c r="G62" s="7">
        <f t="shared" si="2"/>
        <v>0</v>
      </c>
      <c r="I62">
        <v>12816</v>
      </c>
      <c r="J62">
        <v>5281</v>
      </c>
    </row>
    <row r="63" spans="1:14" ht="31.5" x14ac:dyDescent="0.25">
      <c r="A63" s="11" t="s">
        <v>101</v>
      </c>
      <c r="B63" s="9" t="s">
        <v>102</v>
      </c>
      <c r="C63" s="108"/>
      <c r="D63" s="5">
        <v>1</v>
      </c>
      <c r="E63" s="5" t="s">
        <v>8</v>
      </c>
      <c r="F63" s="83"/>
      <c r="G63" s="7">
        <f t="shared" si="2"/>
        <v>0</v>
      </c>
      <c r="I63">
        <v>1161</v>
      </c>
      <c r="J63">
        <v>1249</v>
      </c>
    </row>
    <row r="64" spans="1:14" ht="15.75" x14ac:dyDescent="0.25">
      <c r="A64" s="11" t="s">
        <v>103</v>
      </c>
      <c r="B64" s="52" t="s">
        <v>104</v>
      </c>
      <c r="C64" s="97"/>
      <c r="D64" s="5">
        <v>12</v>
      </c>
      <c r="E64" s="5" t="s">
        <v>8</v>
      </c>
      <c r="F64" s="83"/>
      <c r="G64" s="7">
        <f t="shared" si="2"/>
        <v>0</v>
      </c>
      <c r="I64">
        <v>7452</v>
      </c>
      <c r="J64">
        <v>91</v>
      </c>
    </row>
    <row r="65" spans="1:10" ht="47.25" x14ac:dyDescent="0.25">
      <c r="A65" s="11" t="s">
        <v>105</v>
      </c>
      <c r="B65" s="9" t="s">
        <v>106</v>
      </c>
      <c r="C65" s="99"/>
      <c r="D65" s="5">
        <v>1</v>
      </c>
      <c r="E65" s="5" t="s">
        <v>71</v>
      </c>
      <c r="F65" s="83"/>
      <c r="G65" s="7">
        <f t="shared" si="2"/>
        <v>0</v>
      </c>
      <c r="I65">
        <v>3190</v>
      </c>
      <c r="J65">
        <v>2080</v>
      </c>
    </row>
    <row r="66" spans="1:10" ht="48" thickBot="1" x14ac:dyDescent="0.3">
      <c r="A66" s="36" t="s">
        <v>107</v>
      </c>
      <c r="B66" s="9" t="s">
        <v>108</v>
      </c>
      <c r="C66" s="97"/>
      <c r="D66" s="5">
        <v>1</v>
      </c>
      <c r="E66" s="5" t="s">
        <v>8</v>
      </c>
      <c r="F66" s="83"/>
      <c r="G66" s="7">
        <f t="shared" si="2"/>
        <v>0</v>
      </c>
      <c r="I66">
        <v>690</v>
      </c>
    </row>
    <row r="67" spans="1:10" ht="3.75" customHeight="1" thickBot="1" x14ac:dyDescent="0.3">
      <c r="A67" s="132"/>
      <c r="B67" s="133"/>
      <c r="C67" s="133"/>
      <c r="D67" s="133"/>
      <c r="E67" s="133"/>
      <c r="F67" s="133"/>
      <c r="G67" s="133"/>
    </row>
    <row r="68" spans="1:10" ht="75" x14ac:dyDescent="0.25">
      <c r="A68" s="12" t="s">
        <v>124</v>
      </c>
      <c r="B68" s="57" t="s">
        <v>109</v>
      </c>
      <c r="C68" s="109"/>
      <c r="D68" s="13">
        <v>1</v>
      </c>
      <c r="E68" s="13" t="s">
        <v>8</v>
      </c>
      <c r="F68" s="80"/>
      <c r="G68" s="14">
        <f>D68*F68</f>
        <v>0</v>
      </c>
    </row>
    <row r="69" spans="1:10" x14ac:dyDescent="0.25">
      <c r="A69" s="116" t="s">
        <v>129</v>
      </c>
      <c r="B69" s="117"/>
      <c r="C69" s="117"/>
      <c r="D69" s="117"/>
      <c r="E69" s="117"/>
      <c r="F69" s="117"/>
      <c r="G69" s="118"/>
    </row>
    <row r="70" spans="1:10" x14ac:dyDescent="0.25">
      <c r="A70" s="24" t="s">
        <v>125</v>
      </c>
      <c r="B70" s="25" t="s">
        <v>110</v>
      </c>
      <c r="C70" s="110"/>
      <c r="D70" s="27">
        <v>1</v>
      </c>
      <c r="E70" s="27" t="s">
        <v>8</v>
      </c>
      <c r="F70" s="82"/>
      <c r="G70" s="26">
        <f>D70*F70</f>
        <v>0</v>
      </c>
    </row>
    <row r="71" spans="1:10" x14ac:dyDescent="0.25">
      <c r="A71" s="24" t="s">
        <v>126</v>
      </c>
      <c r="B71" s="27" t="s">
        <v>130</v>
      </c>
      <c r="C71" s="111"/>
      <c r="D71" s="27">
        <v>2</v>
      </c>
      <c r="E71" s="27" t="s">
        <v>8</v>
      </c>
      <c r="F71" s="114"/>
      <c r="G71" s="26">
        <f>D71*F71</f>
        <v>0</v>
      </c>
    </row>
    <row r="72" spans="1:10" x14ac:dyDescent="0.25">
      <c r="A72" s="24" t="s">
        <v>127</v>
      </c>
      <c r="B72" s="27" t="s">
        <v>111</v>
      </c>
      <c r="C72" s="112"/>
      <c r="D72" s="27">
        <v>1</v>
      </c>
      <c r="E72" s="27" t="s">
        <v>8</v>
      </c>
      <c r="F72" s="82"/>
      <c r="G72" s="26">
        <f>D72*F72</f>
        <v>0</v>
      </c>
    </row>
    <row r="73" spans="1:10" ht="29.45" customHeight="1" thickBot="1" x14ac:dyDescent="0.3">
      <c r="A73" s="28" t="s">
        <v>128</v>
      </c>
      <c r="B73" s="56" t="s">
        <v>112</v>
      </c>
      <c r="C73" s="113"/>
      <c r="D73" s="30">
        <v>1</v>
      </c>
      <c r="E73" s="30" t="s">
        <v>8</v>
      </c>
      <c r="F73" s="84"/>
      <c r="G73" s="31">
        <f>D73*F73</f>
        <v>0</v>
      </c>
      <c r="I73" s="23">
        <v>9490</v>
      </c>
      <c r="J73">
        <v>14989</v>
      </c>
    </row>
    <row r="74" spans="1:10" x14ac:dyDescent="0.25">
      <c r="A74" s="2"/>
      <c r="B74" s="3"/>
      <c r="C74" s="3"/>
      <c r="D74" s="3"/>
      <c r="E74" s="3"/>
      <c r="F74" s="4"/>
      <c r="G74" s="4"/>
    </row>
    <row r="75" spans="1:10" ht="15.75" thickBot="1" x14ac:dyDescent="0.3">
      <c r="A75" s="2"/>
      <c r="B75" s="3"/>
      <c r="C75" s="3"/>
      <c r="D75" s="3"/>
    </row>
    <row r="76" spans="1:10" ht="25.5" customHeight="1" thickBot="1" x14ac:dyDescent="0.3">
      <c r="A76" s="2"/>
      <c r="B76" s="3"/>
      <c r="C76" s="3"/>
      <c r="D76" s="121" t="s">
        <v>131</v>
      </c>
      <c r="E76" s="122"/>
      <c r="F76" s="123"/>
      <c r="G76" s="72">
        <f>SUM(G70:G73,G68,G35:G66,G25:G32,G23,G7:G21,G4:G5)</f>
        <v>0</v>
      </c>
    </row>
    <row r="77" spans="1:10" ht="24.75" customHeight="1" thickBot="1" x14ac:dyDescent="0.3">
      <c r="A77" s="3"/>
      <c r="C77" s="3"/>
      <c r="D77" s="124" t="s">
        <v>132</v>
      </c>
      <c r="E77" s="125"/>
      <c r="F77" s="126"/>
      <c r="G77" s="74">
        <f>G76*0.21</f>
        <v>0</v>
      </c>
    </row>
    <row r="78" spans="1:10" ht="23.25" customHeight="1" thickBot="1" x14ac:dyDescent="0.3">
      <c r="B78" s="21"/>
      <c r="D78" s="121" t="s">
        <v>133</v>
      </c>
      <c r="E78" s="122"/>
      <c r="F78" s="123"/>
      <c r="G78" s="73">
        <f>G76+G77</f>
        <v>0</v>
      </c>
    </row>
    <row r="82" spans="2:8" x14ac:dyDescent="0.25">
      <c r="G82" s="22"/>
      <c r="H82" s="22"/>
    </row>
    <row r="83" spans="2:8" x14ac:dyDescent="0.25">
      <c r="B83" t="s">
        <v>113</v>
      </c>
    </row>
    <row r="84" spans="2:8" ht="15" customHeight="1" x14ac:dyDescent="0.25">
      <c r="B84" s="69"/>
    </row>
    <row r="85" spans="2:8" ht="15" customHeight="1" x14ac:dyDescent="0.25">
      <c r="B85" s="70"/>
    </row>
    <row r="86" spans="2:8" x14ac:dyDescent="0.25">
      <c r="B86" s="70"/>
      <c r="G86" s="22"/>
      <c r="H86" s="22"/>
    </row>
    <row r="89" spans="2:8" ht="15" customHeight="1" x14ac:dyDescent="0.25">
      <c r="B89" s="71"/>
    </row>
  </sheetData>
  <mergeCells count="14">
    <mergeCell ref="D78:F78"/>
    <mergeCell ref="A6:G6"/>
    <mergeCell ref="A33:G33"/>
    <mergeCell ref="A22:G22"/>
    <mergeCell ref="A67:G67"/>
    <mergeCell ref="D34:G34"/>
    <mergeCell ref="A45:A49"/>
    <mergeCell ref="A51:A57"/>
    <mergeCell ref="A59:A61"/>
    <mergeCell ref="A1:C1"/>
    <mergeCell ref="A69:G69"/>
    <mergeCell ref="A24:G24"/>
    <mergeCell ref="D76:F76"/>
    <mergeCell ref="D77:F77"/>
  </mergeCells>
  <phoneticPr fontId="4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A2BEF8E122694DBA0734053D1AF084" ma:contentTypeVersion="15" ma:contentTypeDescription="Vytvoří nový dokument" ma:contentTypeScope="" ma:versionID="0f51089e1938da6b689b9a8959415c07">
  <xsd:schema xmlns:xsd="http://www.w3.org/2001/XMLSchema" xmlns:xs="http://www.w3.org/2001/XMLSchema" xmlns:p="http://schemas.microsoft.com/office/2006/metadata/properties" xmlns:ns3="8904d92a-fd4a-4963-9f4e-ea28261722d0" xmlns:ns4="792bda01-ebaa-47fa-be41-952c75813ef5" targetNamespace="http://schemas.microsoft.com/office/2006/metadata/properties" ma:root="true" ma:fieldsID="81ebf10d5970a8f3cecd06a0a9224e7b" ns3:_="" ns4:_="">
    <xsd:import namespace="8904d92a-fd4a-4963-9f4e-ea28261722d0"/>
    <xsd:import namespace="792bda01-ebaa-47fa-be41-952c75813e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4d92a-fd4a-4963-9f4e-ea2826172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bda01-ebaa-47fa-be41-952c75813e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04d92a-fd4a-4963-9f4e-ea28261722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4F4196-0B8D-4672-9C3C-1AF8B14E6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04d92a-fd4a-4963-9f4e-ea28261722d0"/>
    <ds:schemaRef ds:uri="792bda01-ebaa-47fa-be41-952c75813e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DC2C7F-1BFD-4875-9D19-4F8FE0F27895}">
  <ds:schemaRefs>
    <ds:schemaRef ds:uri="http://schemas.microsoft.com/office/2006/metadata/properties"/>
    <ds:schemaRef ds:uri="http://schemas.microsoft.com/office/infopath/2007/PartnerControls"/>
    <ds:schemaRef ds:uri="8904d92a-fd4a-4963-9f4e-ea28261722d0"/>
  </ds:schemaRefs>
</ds:datastoreItem>
</file>

<file path=customXml/itemProps3.xml><?xml version="1.0" encoding="utf-8"?>
<ds:datastoreItem xmlns:ds="http://schemas.openxmlformats.org/officeDocument/2006/customXml" ds:itemID="{F702F33B-EB50-45CE-8C49-8D10D5FF0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Milena Petz</dc:creator>
  <cp:keywords/>
  <dc:description/>
  <cp:lastModifiedBy>Melicharová Zuzana</cp:lastModifiedBy>
  <cp:revision/>
  <dcterms:created xsi:type="dcterms:W3CDTF">2025-02-17T08:32:33Z</dcterms:created>
  <dcterms:modified xsi:type="dcterms:W3CDTF">2026-04-15T12:06:11Z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0x01010049A2BEF8E122694DBA0734053D1AF084</vt:lpwstr>
  </property>
</Properties>
</file>